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6" windowWidth="15480" windowHeight="9468" activeTab="5"/>
  </bookViews>
  <sheets>
    <sheet name="Лист1" sheetId="1" r:id="rId1"/>
    <sheet name="Лист2" sheetId="3" r:id="rId2"/>
    <sheet name="Лист3" sheetId="4" r:id="rId3"/>
    <sheet name="Лист4" sheetId="5" r:id="rId4"/>
    <sheet name="Лист5" sheetId="6" r:id="rId5"/>
    <sheet name="Лист6" sheetId="7" r:id="rId6"/>
  </sheets>
  <calcPr calcId="125725"/>
</workbook>
</file>

<file path=xl/calcChain.xml><?xml version="1.0" encoding="utf-8"?>
<calcChain xmlns="http://schemas.openxmlformats.org/spreadsheetml/2006/main">
  <c r="M45" i="7"/>
  <c r="M47" s="1"/>
  <c r="L45"/>
  <c r="L47" s="1"/>
  <c r="K45"/>
  <c r="K47" s="1"/>
  <c r="J45"/>
  <c r="J47" s="1"/>
  <c r="I45"/>
  <c r="I47" s="1"/>
  <c r="H45"/>
  <c r="H47" s="1"/>
  <c r="G45"/>
  <c r="G47" s="1"/>
  <c r="F45"/>
  <c r="F47" s="1"/>
  <c r="E45"/>
  <c r="E47" s="1"/>
  <c r="D45"/>
  <c r="D47" s="1"/>
  <c r="C45"/>
  <c r="C47" s="1"/>
  <c r="M21"/>
  <c r="M23" s="1"/>
  <c r="L21"/>
  <c r="L23" s="1"/>
  <c r="K21"/>
  <c r="K23" s="1"/>
  <c r="J21"/>
  <c r="J23" s="1"/>
  <c r="I21"/>
  <c r="I23" s="1"/>
  <c r="H21"/>
  <c r="H23" s="1"/>
  <c r="G21"/>
  <c r="G23" s="1"/>
  <c r="F21"/>
  <c r="F23" s="1"/>
  <c r="E21"/>
  <c r="E23" s="1"/>
  <c r="D21"/>
  <c r="D23" s="1"/>
  <c r="C21"/>
  <c r="C23" s="1"/>
  <c r="L43" i="6"/>
  <c r="L45" s="1"/>
  <c r="K43"/>
  <c r="K45" s="1"/>
  <c r="J43"/>
  <c r="J45" s="1"/>
  <c r="I43"/>
  <c r="I45" s="1"/>
  <c r="H43"/>
  <c r="H45" s="1"/>
  <c r="G43"/>
  <c r="G45" s="1"/>
  <c r="F43"/>
  <c r="F45" s="1"/>
  <c r="E43"/>
  <c r="E45" s="1"/>
  <c r="D43"/>
  <c r="D45" s="1"/>
  <c r="C43"/>
  <c r="C45" s="1"/>
  <c r="D23"/>
  <c r="M21"/>
  <c r="M23" s="1"/>
  <c r="L21"/>
  <c r="L23" s="1"/>
  <c r="K21"/>
  <c r="K23" s="1"/>
  <c r="J21"/>
  <c r="J23" s="1"/>
  <c r="I21"/>
  <c r="I23" s="1"/>
  <c r="H21"/>
  <c r="H23" s="1"/>
  <c r="G21"/>
  <c r="G23" s="1"/>
  <c r="F21"/>
  <c r="F23" s="1"/>
  <c r="E21"/>
  <c r="E23" s="1"/>
  <c r="D21"/>
  <c r="C21"/>
  <c r="C23" s="1"/>
  <c r="K48" i="5"/>
  <c r="K50" s="1"/>
  <c r="J48"/>
  <c r="J50" s="1"/>
  <c r="I48"/>
  <c r="I50" s="1"/>
  <c r="H48"/>
  <c r="H50" s="1"/>
  <c r="G48"/>
  <c r="G50" s="1"/>
  <c r="F48"/>
  <c r="F50" s="1"/>
  <c r="E48"/>
  <c r="E50" s="1"/>
  <c r="D48"/>
  <c r="D50" s="1"/>
  <c r="C48"/>
  <c r="C50" s="1"/>
  <c r="L21"/>
  <c r="L23" s="1"/>
  <c r="K21"/>
  <c r="K23" s="1"/>
  <c r="J21"/>
  <c r="J23" s="1"/>
  <c r="I21"/>
  <c r="I23" s="1"/>
  <c r="H21"/>
  <c r="H23" s="1"/>
  <c r="G21"/>
  <c r="G23" s="1"/>
  <c r="F21"/>
  <c r="F23" s="1"/>
  <c r="E21"/>
  <c r="E23" s="1"/>
  <c r="D21"/>
  <c r="D23" s="1"/>
  <c r="C21"/>
  <c r="C23" s="1"/>
  <c r="C19" i="1"/>
  <c r="C21" s="1"/>
  <c r="D19"/>
  <c r="D21" s="1"/>
  <c r="E19"/>
  <c r="E21" s="1"/>
  <c r="F19"/>
  <c r="F21" s="1"/>
  <c r="G19"/>
  <c r="G21" s="1"/>
  <c r="H19"/>
  <c r="H21" s="1"/>
  <c r="I19"/>
  <c r="I21" s="1"/>
  <c r="J19"/>
  <c r="K19"/>
  <c r="K21" s="1"/>
  <c r="L19"/>
  <c r="L21" s="1"/>
  <c r="J21"/>
  <c r="C46"/>
  <c r="C48" s="1"/>
  <c r="D46"/>
  <c r="D48" s="1"/>
  <c r="E46"/>
  <c r="F46"/>
  <c r="F48" s="1"/>
  <c r="G46"/>
  <c r="G48" s="1"/>
  <c r="H46"/>
  <c r="H48" s="1"/>
  <c r="I46"/>
  <c r="I48" s="1"/>
  <c r="J46"/>
  <c r="J48" s="1"/>
  <c r="K46"/>
  <c r="K48" s="1"/>
  <c r="E48"/>
  <c r="N50" i="5" l="1"/>
  <c r="N23" i="7"/>
  <c r="N47"/>
  <c r="N23" i="6"/>
  <c r="M45"/>
  <c r="N45" s="1"/>
  <c r="N23" i="5"/>
  <c r="N21" i="1"/>
  <c r="N48"/>
  <c r="L41" i="3"/>
  <c r="L43" s="1"/>
  <c r="K41"/>
  <c r="K43" s="1"/>
  <c r="J41"/>
  <c r="J43" s="1"/>
  <c r="I41"/>
  <c r="I43" s="1"/>
  <c r="H41"/>
  <c r="H43" s="1"/>
  <c r="G41"/>
  <c r="G43" s="1"/>
  <c r="F41"/>
  <c r="F43" s="1"/>
  <c r="E41"/>
  <c r="E43" s="1"/>
  <c r="D41"/>
  <c r="D43" s="1"/>
  <c r="C41"/>
  <c r="C43" s="1"/>
  <c r="M43" i="4"/>
  <c r="M45" s="1"/>
  <c r="L43"/>
  <c r="L45" s="1"/>
  <c r="K43"/>
  <c r="K45" s="1"/>
  <c r="J43"/>
  <c r="J45" s="1"/>
  <c r="I43"/>
  <c r="I45" s="1"/>
  <c r="H43"/>
  <c r="H45" s="1"/>
  <c r="G43"/>
  <c r="G45" s="1"/>
  <c r="F43"/>
  <c r="F45" s="1"/>
  <c r="E43"/>
  <c r="E45" s="1"/>
  <c r="D43"/>
  <c r="D45" s="1"/>
  <c r="C43"/>
  <c r="C45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M19" i="3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N45" i="4" l="1"/>
  <c r="M43" i="3"/>
  <c r="N43" s="1"/>
  <c r="N21" i="4"/>
  <c r="N21" i="3"/>
</calcChain>
</file>

<file path=xl/comments1.xml><?xml version="1.0" encoding="utf-8"?>
<comments xmlns="http://schemas.openxmlformats.org/spreadsheetml/2006/main">
  <authors>
    <author>Хайбулаев</author>
  </authors>
  <commentList>
    <comment ref="B32" authorId="0">
      <text>
        <r>
          <rPr>
            <b/>
            <sz val="9"/>
            <color indexed="81"/>
            <rFont val="Tahoma"/>
            <charset val="1"/>
          </rPr>
          <t>Хайбулаев: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Хайбулаев</author>
  </authors>
  <commentList>
    <comment ref="B34" authorId="0">
      <text>
        <r>
          <rPr>
            <b/>
            <sz val="9"/>
            <color indexed="81"/>
            <rFont val="Tahoma"/>
            <charset val="1"/>
          </rPr>
          <t>Хайбулаев: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<sst xmlns="http://schemas.openxmlformats.org/spreadsheetml/2006/main" count="420" uniqueCount="69">
  <si>
    <t xml:space="preserve">Наименование учреждений                              </t>
  </si>
  <si>
    <t xml:space="preserve">                                                                                                                                                                      «______»_________________20____г.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</si>
  <si>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</si>
  <si>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</si>
  <si>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п\п</t>
  </si>
  <si>
    <t>№</t>
  </si>
  <si>
    <t xml:space="preserve">Меню </t>
  </si>
  <si>
    <t>Наименование и количество продуктов питания на 1-го человека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</si>
  <si>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</si>
  <si>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</si>
  <si>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</si>
  <si>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</si>
  <si>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 xml:space="preserve">Количество </t>
  </si>
  <si>
    <t>человек</t>
  </si>
  <si>
    <t>дней</t>
  </si>
  <si>
    <t>Хлеб</t>
  </si>
  <si>
    <t>Чай</t>
  </si>
  <si>
    <t>Сахар</t>
  </si>
  <si>
    <t>Утверждаю __________________</t>
  </si>
  <si>
    <t>Рис</t>
  </si>
  <si>
    <t xml:space="preserve">              </t>
  </si>
  <si>
    <t>на выдачу продуктов питания</t>
  </si>
  <si>
    <t>1-4 класс</t>
  </si>
  <si>
    <t xml:space="preserve">                </t>
  </si>
  <si>
    <t>челов.</t>
  </si>
  <si>
    <t>Плов из говядини</t>
  </si>
  <si>
    <t>Салат</t>
  </si>
  <si>
    <t>Чай с сахар</t>
  </si>
  <si>
    <t>Мясо говяд.</t>
  </si>
  <si>
    <t>Лук реп.</t>
  </si>
  <si>
    <t>Картофель</t>
  </si>
  <si>
    <t>Рожки</t>
  </si>
  <si>
    <t>Сухофрукты</t>
  </si>
  <si>
    <t>Чай с сахаром</t>
  </si>
  <si>
    <t>Масло сливоч.</t>
  </si>
  <si>
    <t>масло сливоч.</t>
  </si>
  <si>
    <t>Сухофруты</t>
  </si>
  <si>
    <t>Лук репчат.</t>
  </si>
  <si>
    <t>соль</t>
  </si>
  <si>
    <t>Соль</t>
  </si>
  <si>
    <t>Картофельное  пюре с масло.</t>
  </si>
  <si>
    <t>Макаронные изделия с масл</t>
  </si>
  <si>
    <t>Мясо   говяди.</t>
  </si>
  <si>
    <t>Лук     репчат.</t>
  </si>
  <si>
    <t>Капута  свежая</t>
  </si>
  <si>
    <t>Марков свежая</t>
  </si>
  <si>
    <t xml:space="preserve">Лук      репчат.   </t>
  </si>
  <si>
    <t>Марковсвежая</t>
  </si>
  <si>
    <t>Капуста свежая</t>
  </si>
  <si>
    <t>Памидорсвежая</t>
  </si>
  <si>
    <t xml:space="preserve">Чеснок свежая </t>
  </si>
  <si>
    <t>Памидор свежая</t>
  </si>
  <si>
    <t>Капустасвежая</t>
  </si>
  <si>
    <t>Борш с мясом</t>
  </si>
  <si>
    <t>Марковь  свежая</t>
  </si>
  <si>
    <t>Томат   паста</t>
  </si>
  <si>
    <t>Тамат  паста</t>
  </si>
  <si>
    <t>Компот</t>
  </si>
  <si>
    <t>Телетлинская  СОШ №2</t>
  </si>
  <si>
    <t xml:space="preserve">  Телетлинская  СОШ №2</t>
  </si>
  <si>
    <t>Телетлинская СОШ №2</t>
  </si>
  <si>
    <t>Суп карт.с мяс (говяд.)</t>
  </si>
  <si>
    <t>Суп карт.с мяс(курин.)</t>
  </si>
  <si>
    <t>Х.Г.Хириев</t>
  </si>
  <si>
    <t xml:space="preserve">               Х.Г.Хириев</t>
  </si>
  <si>
    <t>Х.Г Хирев</t>
  </si>
  <si>
    <t>2023 г.</t>
  </si>
  <si>
    <t>2023 год</t>
  </si>
  <si>
    <t>сентябрь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</si>
</sst>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 indent="3"/>
    </xf>
    <xf numFmtId="0" fontId="8" fillId="0" borderId="0" xfId="0" applyFont="1" applyAlignment="1">
      <alignment horizontal="left" indent="3"/>
    </xf>
    <xf numFmtId="0" fontId="9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10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vertical="top"/>
    </xf>
    <xf numFmtId="2" fontId="6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0" fontId="0" fillId="2" borderId="0" xfId="0" applyFill="1"/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2" fontId="6" fillId="0" borderId="0" xfId="0" applyNumberFormat="1" applyFont="1" applyBorder="1" applyAlignment="1">
      <alignment vertical="top" wrapText="1"/>
    </xf>
    <xf numFmtId="0" fontId="1" fillId="0" borderId="0" xfId="0" applyFont="1" applyAlignment="1">
      <alignment horizontal="left" indent="3"/>
    </xf>
    <xf numFmtId="0" fontId="6" fillId="0" borderId="4" xfId="0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0" fillId="0" borderId="5" xfId="0" applyBorder="1"/>
    <xf numFmtId="0" fontId="13" fillId="0" borderId="5" xfId="0" applyFont="1" applyBorder="1"/>
    <xf numFmtId="0" fontId="14" fillId="0" borderId="5" xfId="0" applyFont="1" applyBorder="1"/>
    <xf numFmtId="2" fontId="13" fillId="0" borderId="4" xfId="0" applyNumberFormat="1" applyFont="1" applyBorder="1" applyAlignment="1">
      <alignment vertical="top" wrapText="1"/>
    </xf>
    <xf numFmtId="2" fontId="0" fillId="0" borderId="5" xfId="0" applyNumberFormat="1" applyBorder="1"/>
    <xf numFmtId="164" fontId="6" fillId="0" borderId="1" xfId="0" applyNumberFormat="1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16" fontId="0" fillId="0" borderId="0" xfId="0" applyNumberFormat="1"/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0" xfId="0"/>
    <xf numFmtId="0" fontId="0" fillId="0" borderId="0" xfId="0"/>
    <xf numFmtId="16" fontId="12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0" xfId="0"/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15" fontId="0" fillId="0" borderId="0" xfId="0" applyNumberFormat="1" applyAlignment="1">
      <alignment horizontal="center"/>
    </xf>
    <xf numFmtId="0" fontId="10" fillId="0" borderId="7" xfId="0" applyFont="1" applyBorder="1" applyAlignment="1">
      <alignment horizontal="center" vertical="top" wrapText="1"/>
    </xf>
    <xf numFmtId="0" fontId="0" fillId="0" borderId="0" xfId="0" applyAlignment="1"/>
    <xf numFmtId="0" fontId="15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8"/>
  <sheetViews>
    <sheetView topLeftCell="A13" workbookViewId="0">
      <selection activeCell="A33" sqref="A33"/>
    </sheetView>
  </sheetViews>
  <sheetFormatPr defaultRowHeight="14.4"/>
  <cols>
    <col min="1" max="1" width="5" customWidth="1"/>
    <col min="2" max="2" width="14.5546875" customWidth="1"/>
    <col min="3" max="3" width="6.44140625" customWidth="1"/>
    <col min="4" max="4" width="6.6640625" customWidth="1"/>
    <col min="5" max="5" width="7.88671875" customWidth="1"/>
    <col min="6" max="6" width="7.109375" customWidth="1"/>
    <col min="7" max="7" width="6.6640625" customWidth="1"/>
    <col min="8" max="8" width="9" customWidth="1"/>
    <col min="9" max="9" width="10.33203125" customWidth="1"/>
    <col min="10" max="10" width="6" customWidth="1"/>
    <col min="11" max="11" width="5.5546875" customWidth="1"/>
    <col min="12" max="12" width="8" customWidth="1"/>
    <col min="13" max="14" width="6.88671875" customWidth="1"/>
  </cols>
  <sheetData>
    <row r="1" spans="1:14" ht="41.4" customHeight="1">
      <c r="A1" s="9"/>
      <c r="B1" s="10"/>
      <c r="I1" t="s">
        <v>18</v>
      </c>
    </row>
    <row r="2" spans="1:14">
      <c r="A2" s="2" t="s">
        <v>0</v>
      </c>
      <c r="K2" s="37" t="s">
        <v>65</v>
      </c>
      <c r="L2" s="37"/>
    </row>
    <row r="3" spans="1:14">
      <c r="A3" s="2" t="s">
        <v>1</v>
      </c>
      <c r="G3" t="s">
        <v>20</v>
      </c>
      <c r="H3" s="48"/>
      <c r="I3" s="48"/>
      <c r="J3" s="48"/>
    </row>
    <row r="4" spans="1:14" ht="15.6">
      <c r="A4" s="3" t="s">
        <v>2</v>
      </c>
    </row>
    <row r="5" spans="1:14" ht="15.6">
      <c r="A5" s="22"/>
      <c r="B5" s="33"/>
      <c r="D5" t="s">
        <v>21</v>
      </c>
      <c r="H5" s="14">
        <v>1</v>
      </c>
      <c r="I5" t="s">
        <v>14</v>
      </c>
    </row>
    <row r="6" spans="1:14" ht="15.6">
      <c r="A6" s="13">
        <v>18</v>
      </c>
      <c r="B6" s="38" t="s">
        <v>68</v>
      </c>
      <c r="C6" s="43" t="s">
        <v>66</v>
      </c>
      <c r="G6" s="49" t="s">
        <v>12</v>
      </c>
      <c r="H6" s="49"/>
      <c r="I6">
        <v>39</v>
      </c>
      <c r="J6" t="s">
        <v>13</v>
      </c>
    </row>
    <row r="7" spans="1:14" ht="16.2" thickBot="1">
      <c r="A7" s="5"/>
      <c r="H7" t="s">
        <v>22</v>
      </c>
      <c r="I7" s="11"/>
    </row>
    <row r="8" spans="1:14" ht="15.75" customHeight="1" thickBot="1">
      <c r="A8" s="15" t="s">
        <v>4</v>
      </c>
      <c r="B8" s="50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4"/>
      <c r="M8" s="26"/>
      <c r="N8" s="26"/>
    </row>
    <row r="9" spans="1:14" ht="34.5" customHeight="1" thickBot="1">
      <c r="A9" s="16" t="s">
        <v>5</v>
      </c>
      <c r="B9" s="51"/>
      <c r="C9" s="7" t="s">
        <v>15</v>
      </c>
      <c r="D9" s="7" t="s">
        <v>30</v>
      </c>
      <c r="E9" s="7" t="s">
        <v>42</v>
      </c>
      <c r="F9" s="7" t="s">
        <v>32</v>
      </c>
      <c r="G9" s="7" t="s">
        <v>17</v>
      </c>
      <c r="H9" s="7" t="s">
        <v>52</v>
      </c>
      <c r="I9" s="7" t="s">
        <v>54</v>
      </c>
      <c r="J9" s="7" t="s">
        <v>37</v>
      </c>
      <c r="K9" s="7" t="s">
        <v>38</v>
      </c>
      <c r="L9" s="23" t="s">
        <v>55</v>
      </c>
      <c r="M9" s="26"/>
      <c r="N9" s="26"/>
    </row>
    <row r="10" spans="1:14" ht="16.2" thickBot="1">
      <c r="A10" s="16">
        <v>1</v>
      </c>
      <c r="B10" s="7" t="s">
        <v>53</v>
      </c>
      <c r="C10" s="7"/>
      <c r="D10" s="7">
        <v>180</v>
      </c>
      <c r="E10" s="7">
        <v>70</v>
      </c>
      <c r="F10" s="7"/>
      <c r="G10" s="7"/>
      <c r="H10" s="7">
        <v>200</v>
      </c>
      <c r="I10" s="7">
        <v>50</v>
      </c>
      <c r="J10" s="7">
        <v>50</v>
      </c>
      <c r="K10" s="7">
        <v>5</v>
      </c>
      <c r="L10" s="23">
        <v>10</v>
      </c>
      <c r="M10" s="26"/>
      <c r="N10" s="26"/>
    </row>
    <row r="11" spans="1:14" ht="16.2" thickBot="1">
      <c r="A11" s="8">
        <v>2</v>
      </c>
      <c r="B11" s="7" t="s">
        <v>26</v>
      </c>
      <c r="C11" s="7"/>
      <c r="D11" s="7"/>
      <c r="E11" s="7"/>
      <c r="F11" s="7"/>
      <c r="G11" s="7"/>
      <c r="H11" s="7">
        <v>150</v>
      </c>
      <c r="I11" s="7">
        <v>50</v>
      </c>
      <c r="J11" s="7">
        <v>50</v>
      </c>
      <c r="K11" s="7">
        <v>5</v>
      </c>
      <c r="L11" s="23"/>
      <c r="M11" s="26"/>
      <c r="N11" s="26"/>
    </row>
    <row r="12" spans="1:14" ht="16.2" thickBot="1">
      <c r="A12" s="8">
        <v>3</v>
      </c>
      <c r="B12" s="6" t="s">
        <v>57</v>
      </c>
      <c r="C12" s="7"/>
      <c r="D12" s="7"/>
      <c r="E12" s="7"/>
      <c r="F12" s="7">
        <v>50</v>
      </c>
      <c r="G12" s="7">
        <v>30</v>
      </c>
      <c r="H12" s="7"/>
      <c r="I12" s="7"/>
      <c r="J12" s="7"/>
      <c r="K12" s="7"/>
      <c r="L12" s="23"/>
      <c r="M12" s="26"/>
      <c r="N12" s="26"/>
    </row>
    <row r="13" spans="1:14" ht="16.2" thickBot="1">
      <c r="A13" s="8">
        <v>4</v>
      </c>
      <c r="B13" s="7" t="s">
        <v>15</v>
      </c>
      <c r="C13" s="7">
        <v>85</v>
      </c>
      <c r="D13" s="7"/>
      <c r="E13" s="7"/>
      <c r="F13" s="7"/>
      <c r="G13" s="7"/>
      <c r="H13" s="7"/>
      <c r="I13" s="7"/>
      <c r="J13" s="7"/>
      <c r="K13" s="7"/>
      <c r="L13" s="23"/>
      <c r="M13" s="26"/>
      <c r="N13" s="26"/>
    </row>
    <row r="14" spans="1:14" ht="16.2" thickBot="1">
      <c r="A14" s="16"/>
      <c r="B14" s="6"/>
      <c r="C14" s="7"/>
      <c r="D14" s="7"/>
      <c r="E14" s="7"/>
      <c r="F14" s="7"/>
      <c r="G14" s="7"/>
      <c r="H14" s="7"/>
      <c r="I14" s="7"/>
      <c r="J14" s="7"/>
      <c r="K14" s="7"/>
      <c r="L14" s="23"/>
      <c r="M14" s="26"/>
      <c r="N14" s="26"/>
    </row>
    <row r="15" spans="1:14" ht="16.2" thickBot="1">
      <c r="A15" s="8"/>
      <c r="B15" s="6"/>
      <c r="C15" s="7"/>
      <c r="D15" s="7"/>
      <c r="E15" s="7"/>
      <c r="F15" s="7"/>
      <c r="G15" s="7"/>
      <c r="H15" s="7"/>
      <c r="I15" s="7"/>
      <c r="J15" s="7"/>
      <c r="K15" s="7"/>
      <c r="L15" s="23"/>
      <c r="M15" s="26"/>
      <c r="N15" s="26"/>
    </row>
    <row r="16" spans="1:14" ht="16.2" thickBot="1">
      <c r="A16" s="8"/>
      <c r="B16" s="6"/>
      <c r="C16" s="7"/>
      <c r="D16" s="7"/>
      <c r="E16" s="7"/>
      <c r="F16" s="7"/>
      <c r="G16" s="7"/>
      <c r="H16" s="7"/>
      <c r="I16" s="7"/>
      <c r="J16" s="7"/>
      <c r="K16" s="7"/>
      <c r="L16" s="23"/>
      <c r="M16" s="26"/>
      <c r="N16" s="26"/>
    </row>
    <row r="17" spans="1:14" ht="16.2" thickBot="1">
      <c r="A17" s="8"/>
      <c r="B17" s="6"/>
      <c r="C17" s="7"/>
      <c r="D17" s="7"/>
      <c r="E17" s="7"/>
      <c r="F17" s="7"/>
      <c r="G17" s="7"/>
      <c r="H17" s="7"/>
      <c r="I17" s="7"/>
      <c r="J17" s="7"/>
      <c r="K17" s="7"/>
      <c r="L17" s="23"/>
      <c r="M17" s="26"/>
      <c r="N17" s="26"/>
    </row>
    <row r="18" spans="1:14" ht="16.5" customHeight="1" thickBot="1">
      <c r="A18" s="44" t="s">
        <v>8</v>
      </c>
      <c r="B18" s="45"/>
      <c r="C18" s="7">
        <v>85</v>
      </c>
      <c r="D18" s="7">
        <v>180</v>
      </c>
      <c r="E18" s="7">
        <v>70</v>
      </c>
      <c r="F18" s="7">
        <v>50</v>
      </c>
      <c r="G18" s="7">
        <v>30</v>
      </c>
      <c r="H18" s="7">
        <v>350</v>
      </c>
      <c r="I18" s="7">
        <v>100</v>
      </c>
      <c r="J18" s="7">
        <v>100</v>
      </c>
      <c r="K18" s="7">
        <v>10</v>
      </c>
      <c r="L18" s="23">
        <v>10</v>
      </c>
      <c r="M18" s="26"/>
      <c r="N18" s="26"/>
    </row>
    <row r="19" spans="1:14" ht="16.2" customHeight="1" thickBot="1">
      <c r="A19" s="46" t="s">
        <v>9</v>
      </c>
      <c r="B19" s="47"/>
      <c r="C19" s="7">
        <f>I6*C18/1000</f>
        <v>3.3149999999999999</v>
      </c>
      <c r="D19" s="7">
        <f>I6*D18/1000</f>
        <v>7.02</v>
      </c>
      <c r="E19" s="7">
        <f>I6*E18/1000</f>
        <v>2.73</v>
      </c>
      <c r="F19" s="7">
        <f>I6*F18/1000</f>
        <v>1.95</v>
      </c>
      <c r="G19" s="7">
        <f>I6*G18/1000</f>
        <v>1.17</v>
      </c>
      <c r="H19" s="7">
        <f>I6*H18/1000</f>
        <v>13.65</v>
      </c>
      <c r="I19" s="7">
        <f>I6*I18/1000</f>
        <v>3.9</v>
      </c>
      <c r="J19" s="7">
        <f>I6*J18/1000</f>
        <v>3.9</v>
      </c>
      <c r="K19" s="7">
        <f>I6*K18/1000</f>
        <v>0.39</v>
      </c>
      <c r="L19" s="23">
        <f>L18*I6/1000</f>
        <v>0.39</v>
      </c>
      <c r="M19" s="26"/>
      <c r="N19" s="26"/>
    </row>
    <row r="20" spans="1:14" ht="16.2" customHeight="1" thickBot="1">
      <c r="A20" s="44" t="s">
        <v>10</v>
      </c>
      <c r="B20" s="45"/>
      <c r="C20" s="7">
        <v>40</v>
      </c>
      <c r="D20" s="7">
        <v>35</v>
      </c>
      <c r="E20" s="7">
        <v>300</v>
      </c>
      <c r="F20" s="7">
        <v>200</v>
      </c>
      <c r="G20" s="7">
        <v>45</v>
      </c>
      <c r="H20" s="7">
        <v>30</v>
      </c>
      <c r="I20" s="7">
        <v>40</v>
      </c>
      <c r="J20" s="7">
        <v>30</v>
      </c>
      <c r="K20" s="7">
        <v>10</v>
      </c>
      <c r="L20" s="23">
        <v>130</v>
      </c>
      <c r="M20" s="26"/>
      <c r="N20" s="26"/>
    </row>
    <row r="21" spans="1:14" ht="16.2" customHeight="1" thickBot="1">
      <c r="A21" s="44" t="s">
        <v>11</v>
      </c>
      <c r="B21" s="45"/>
      <c r="C21" s="7">
        <f>C19*C20</f>
        <v>132.6</v>
      </c>
      <c r="D21" s="7">
        <f t="shared" ref="D21:I21" si="0">D19*D20</f>
        <v>245.7</v>
      </c>
      <c r="E21" s="7">
        <f t="shared" si="0"/>
        <v>819</v>
      </c>
      <c r="F21" s="7">
        <f t="shared" si="0"/>
        <v>390</v>
      </c>
      <c r="G21" s="7">
        <f t="shared" si="0"/>
        <v>52.65</v>
      </c>
      <c r="H21" s="7">
        <f t="shared" si="0"/>
        <v>409.5</v>
      </c>
      <c r="I21" s="7">
        <f t="shared" si="0"/>
        <v>156</v>
      </c>
      <c r="J21" s="7">
        <f>J19*J20</f>
        <v>117</v>
      </c>
      <c r="K21" s="7">
        <f>K19*K20</f>
        <v>3.9000000000000004</v>
      </c>
      <c r="L21" s="24">
        <f>L19*L20</f>
        <v>50.7</v>
      </c>
      <c r="M21" s="27"/>
      <c r="N21" s="27">
        <f>SUM(C21:M21)</f>
        <v>2377.0499999999997</v>
      </c>
    </row>
    <row r="22" spans="1:14" ht="15.6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1"/>
    </row>
    <row r="23" spans="1:14" ht="15.6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1"/>
    </row>
    <row r="24" spans="1:14" ht="15.6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1"/>
    </row>
    <row r="25" spans="1:14" ht="15.6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/>
    </row>
    <row r="26" spans="1:14" ht="15.6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4" ht="16.5" customHeight="1">
      <c r="A27" s="1"/>
    </row>
    <row r="28" spans="1:14" ht="15.6">
      <c r="A28" s="9" t="s">
        <v>58</v>
      </c>
      <c r="B28" s="10"/>
      <c r="I28" t="s">
        <v>18</v>
      </c>
    </row>
    <row r="29" spans="1:14">
      <c r="A29" s="2" t="s">
        <v>0</v>
      </c>
      <c r="K29" s="37"/>
    </row>
    <row r="30" spans="1:14">
      <c r="A30" s="2" t="s">
        <v>1</v>
      </c>
      <c r="G30" t="s">
        <v>23</v>
      </c>
      <c r="H30" s="48"/>
      <c r="I30" s="48"/>
      <c r="J30" s="48"/>
      <c r="K30" s="48"/>
    </row>
    <row r="31" spans="1:14" ht="15.6">
      <c r="A31" s="3" t="s">
        <v>2</v>
      </c>
    </row>
    <row r="32" spans="1:14" ht="15.6">
      <c r="A32" s="4" t="s">
        <v>3</v>
      </c>
      <c r="H32" s="14">
        <v>1</v>
      </c>
      <c r="I32" t="s">
        <v>14</v>
      </c>
      <c r="J32" s="14"/>
    </row>
    <row r="33" spans="1:14" ht="15.6">
      <c r="A33" s="13">
        <v>19</v>
      </c>
      <c r="B33" s="17" t="s">
        <v>68</v>
      </c>
      <c r="C33" s="43" t="s">
        <v>67</v>
      </c>
      <c r="G33" s="49" t="s">
        <v>12</v>
      </c>
      <c r="H33" s="49"/>
      <c r="I33">
        <v>39</v>
      </c>
      <c r="J33" t="s">
        <v>13</v>
      </c>
    </row>
    <row r="34" spans="1:14" ht="16.2" thickBot="1">
      <c r="A34" s="5"/>
      <c r="I34" s="58" t="s">
        <v>22</v>
      </c>
      <c r="J34" s="11"/>
    </row>
    <row r="35" spans="1:14" ht="15" customHeight="1" thickBot="1">
      <c r="A35" s="18" t="s">
        <v>4</v>
      </c>
      <c r="B35" s="50" t="s">
        <v>6</v>
      </c>
      <c r="C35" s="52" t="s">
        <v>7</v>
      </c>
      <c r="D35" s="53"/>
      <c r="E35" s="53"/>
      <c r="F35" s="53"/>
      <c r="G35" s="53"/>
      <c r="H35" s="53"/>
      <c r="I35" s="53"/>
      <c r="J35" s="53"/>
      <c r="K35" s="53"/>
      <c r="L35" s="53"/>
      <c r="M35" s="54"/>
      <c r="N35" s="25"/>
    </row>
    <row r="36" spans="1:14" ht="47.4" thickBot="1">
      <c r="A36" s="19" t="s">
        <v>5</v>
      </c>
      <c r="B36" s="51"/>
      <c r="C36" s="7" t="s">
        <v>15</v>
      </c>
      <c r="D36" s="7" t="s">
        <v>30</v>
      </c>
      <c r="E36" s="7" t="s">
        <v>35</v>
      </c>
      <c r="F36" s="7" t="s">
        <v>36</v>
      </c>
      <c r="G36" s="7" t="s">
        <v>17</v>
      </c>
      <c r="H36" s="7" t="s">
        <v>48</v>
      </c>
      <c r="I36" s="7" t="s">
        <v>45</v>
      </c>
      <c r="J36" s="7" t="s">
        <v>43</v>
      </c>
      <c r="K36" s="7" t="s">
        <v>38</v>
      </c>
      <c r="L36" s="7"/>
      <c r="M36" s="23"/>
      <c r="N36" s="25"/>
    </row>
    <row r="37" spans="1:14" ht="47.4" thickBot="1">
      <c r="A37" s="19">
        <v>1</v>
      </c>
      <c r="B37" s="7" t="s">
        <v>40</v>
      </c>
      <c r="C37" s="7"/>
      <c r="D37" s="7">
        <v>340</v>
      </c>
      <c r="E37" s="7">
        <v>50</v>
      </c>
      <c r="F37" s="7"/>
      <c r="G37" s="7"/>
      <c r="H37" s="7"/>
      <c r="I37" s="7">
        <v>50</v>
      </c>
      <c r="J37" s="7">
        <v>70</v>
      </c>
      <c r="K37" s="7">
        <v>5</v>
      </c>
      <c r="L37" s="7"/>
      <c r="M37" s="23"/>
      <c r="N37" s="25"/>
    </row>
    <row r="38" spans="1:14" ht="16.2" thickBot="1">
      <c r="A38" s="8">
        <v>2</v>
      </c>
      <c r="B38" s="7" t="s">
        <v>26</v>
      </c>
      <c r="C38" s="7"/>
      <c r="D38" s="7"/>
      <c r="E38" s="7"/>
      <c r="F38" s="7"/>
      <c r="G38" s="7"/>
      <c r="H38" s="7">
        <v>180</v>
      </c>
      <c r="I38" s="7">
        <v>60</v>
      </c>
      <c r="J38" s="7">
        <v>60</v>
      </c>
      <c r="K38" s="7">
        <v>5</v>
      </c>
      <c r="L38" s="7"/>
      <c r="M38" s="23"/>
      <c r="N38" s="25"/>
    </row>
    <row r="39" spans="1:14" ht="16.2" thickBot="1">
      <c r="A39" s="8">
        <v>3</v>
      </c>
      <c r="B39" s="6" t="s">
        <v>57</v>
      </c>
      <c r="C39" s="7"/>
      <c r="D39" s="7"/>
      <c r="E39" s="7"/>
      <c r="F39" s="7">
        <v>50</v>
      </c>
      <c r="G39" s="7">
        <v>30</v>
      </c>
      <c r="H39" s="7"/>
      <c r="I39" s="7"/>
      <c r="J39" s="7"/>
      <c r="K39" s="7"/>
      <c r="L39" s="7"/>
      <c r="M39" s="23"/>
      <c r="N39" s="25"/>
    </row>
    <row r="40" spans="1:14" ht="16.2" thickBot="1">
      <c r="A40" s="8">
        <v>4</v>
      </c>
      <c r="B40" s="7" t="s">
        <v>15</v>
      </c>
      <c r="C40" s="7">
        <v>85</v>
      </c>
      <c r="D40" s="7"/>
      <c r="E40" s="7"/>
      <c r="F40" s="7"/>
      <c r="G40" s="7"/>
      <c r="H40" s="7"/>
      <c r="I40" s="7"/>
      <c r="J40" s="7"/>
      <c r="K40" s="7"/>
      <c r="L40" s="7"/>
      <c r="M40" s="23"/>
      <c r="N40" s="25"/>
    </row>
    <row r="41" spans="1:14" ht="16.2" thickBot="1">
      <c r="A41" s="19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23"/>
      <c r="N41" s="25"/>
    </row>
    <row r="42" spans="1:14" ht="16.2" thickBot="1">
      <c r="A42" s="8"/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23"/>
      <c r="N42" s="25"/>
    </row>
    <row r="43" spans="1:14" ht="16.2" thickBot="1">
      <c r="A43" s="8"/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23"/>
      <c r="N43" s="25"/>
    </row>
    <row r="44" spans="1:14" ht="16.2" thickBot="1">
      <c r="A44" s="8"/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23"/>
      <c r="N44" s="25"/>
    </row>
    <row r="45" spans="1:14" ht="16.2" customHeight="1" thickBot="1">
      <c r="A45" s="44" t="s">
        <v>8</v>
      </c>
      <c r="B45" s="45"/>
      <c r="C45" s="7">
        <v>85</v>
      </c>
      <c r="D45" s="7">
        <v>340</v>
      </c>
      <c r="E45" s="7">
        <v>50</v>
      </c>
      <c r="F45" s="7">
        <v>50</v>
      </c>
      <c r="G45" s="7">
        <v>30</v>
      </c>
      <c r="H45" s="7">
        <v>180</v>
      </c>
      <c r="I45" s="7">
        <v>110</v>
      </c>
      <c r="J45" s="7">
        <v>130</v>
      </c>
      <c r="K45" s="7">
        <v>10</v>
      </c>
      <c r="L45" s="7"/>
      <c r="M45" s="23"/>
      <c r="N45" s="25"/>
    </row>
    <row r="46" spans="1:14" ht="16.2" customHeight="1" thickBot="1">
      <c r="A46" s="46" t="s">
        <v>9</v>
      </c>
      <c r="B46" s="47"/>
      <c r="C46" s="7">
        <f>I33*C45/1000</f>
        <v>3.3149999999999999</v>
      </c>
      <c r="D46" s="7">
        <f>I33*D45/1000</f>
        <v>13.26</v>
      </c>
      <c r="E46" s="7">
        <f>E45*I33/1000</f>
        <v>1.95</v>
      </c>
      <c r="F46" s="7">
        <f>I33*F45/1000</f>
        <v>1.95</v>
      </c>
      <c r="G46" s="7">
        <f>I33*G45/1000</f>
        <v>1.17</v>
      </c>
      <c r="H46" s="7">
        <f>I33*H45/1000</f>
        <v>7.02</v>
      </c>
      <c r="I46" s="7">
        <f>I45*I33/1000</f>
        <v>4.29</v>
      </c>
      <c r="J46" s="7">
        <f>I33*J45/1000</f>
        <v>5.07</v>
      </c>
      <c r="K46" s="7">
        <f>I33*K45/1000</f>
        <v>0.39</v>
      </c>
      <c r="L46" s="7"/>
      <c r="M46" s="23"/>
      <c r="N46" s="25"/>
    </row>
    <row r="47" spans="1:14" ht="16.2" customHeight="1" thickBot="1">
      <c r="A47" s="44" t="s">
        <v>10</v>
      </c>
      <c r="B47" s="45"/>
      <c r="C47" s="7">
        <v>40</v>
      </c>
      <c r="D47" s="7">
        <v>35</v>
      </c>
      <c r="E47" s="7">
        <v>410</v>
      </c>
      <c r="F47" s="7">
        <v>200</v>
      </c>
      <c r="G47" s="7">
        <v>45</v>
      </c>
      <c r="H47" s="7">
        <v>30</v>
      </c>
      <c r="I47" s="7">
        <v>40</v>
      </c>
      <c r="J47" s="7">
        <v>30</v>
      </c>
      <c r="K47" s="7">
        <v>10</v>
      </c>
      <c r="L47" s="7"/>
      <c r="M47" s="23"/>
      <c r="N47" s="25"/>
    </row>
    <row r="48" spans="1:14" ht="16.2" customHeight="1" thickBot="1">
      <c r="A48" s="44" t="s">
        <v>11</v>
      </c>
      <c r="B48" s="45"/>
      <c r="C48" s="7">
        <f t="shared" ref="C48:I48" si="1">C46*C47</f>
        <v>132.6</v>
      </c>
      <c r="D48" s="7">
        <f t="shared" si="1"/>
        <v>464.09999999999997</v>
      </c>
      <c r="E48" s="7">
        <f t="shared" si="1"/>
        <v>799.5</v>
      </c>
      <c r="F48" s="7">
        <f t="shared" si="1"/>
        <v>390</v>
      </c>
      <c r="G48" s="7">
        <f t="shared" si="1"/>
        <v>52.65</v>
      </c>
      <c r="H48" s="7">
        <f t="shared" si="1"/>
        <v>210.6</v>
      </c>
      <c r="I48" s="7">
        <f t="shared" si="1"/>
        <v>171.6</v>
      </c>
      <c r="J48" s="7">
        <f>J46*J47</f>
        <v>152.10000000000002</v>
      </c>
      <c r="K48" s="7">
        <f>K46*K47</f>
        <v>3.9000000000000004</v>
      </c>
      <c r="L48" s="7"/>
      <c r="M48" s="24"/>
      <c r="N48" s="25">
        <f>SUM(C48:M48)</f>
        <v>2377.0499999999997</v>
      </c>
    </row>
  </sheetData>
  <mergeCells count="16">
    <mergeCell ref="A45:B45"/>
    <mergeCell ref="A46:B46"/>
    <mergeCell ref="A47:B47"/>
    <mergeCell ref="A48:B48"/>
    <mergeCell ref="H3:J3"/>
    <mergeCell ref="G6:H6"/>
    <mergeCell ref="B8:B9"/>
    <mergeCell ref="C8:L8"/>
    <mergeCell ref="A18:B18"/>
    <mergeCell ref="H30:K30"/>
    <mergeCell ref="A19:B19"/>
    <mergeCell ref="A20:B20"/>
    <mergeCell ref="A21:B21"/>
    <mergeCell ref="G33:H33"/>
    <mergeCell ref="B35:B36"/>
    <mergeCell ref="C35:M35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topLeftCell="A31" workbookViewId="0">
      <selection activeCell="A28" sqref="A28"/>
    </sheetView>
  </sheetViews>
  <sheetFormatPr defaultRowHeight="14.4"/>
  <cols>
    <col min="1" max="1" width="8.109375" customWidth="1"/>
    <col min="2" max="2" width="15.6640625" customWidth="1"/>
    <col min="3" max="3" width="7.33203125" customWidth="1"/>
    <col min="4" max="4" width="9.109375" customWidth="1"/>
    <col min="5" max="5" width="8.44140625" customWidth="1"/>
    <col min="6" max="6" width="7.88671875" customWidth="1"/>
    <col min="7" max="7" width="7.109375" customWidth="1"/>
    <col min="8" max="8" width="9" customWidth="1"/>
    <col min="9" max="9" width="8.6640625" customWidth="1"/>
    <col min="10" max="10" width="8.109375" customWidth="1"/>
    <col min="11" max="11" width="10" customWidth="1"/>
    <col min="12" max="12" width="6.88671875" customWidth="1"/>
    <col min="13" max="13" width="8.109375" customWidth="1"/>
    <col min="14" max="14" width="8.6640625" customWidth="1"/>
  </cols>
  <sheetData>
    <row r="1" spans="1:14" ht="49.95" customHeight="1">
      <c r="A1" s="9" t="s">
        <v>60</v>
      </c>
      <c r="B1" s="10"/>
      <c r="I1" t="s">
        <v>18</v>
      </c>
    </row>
    <row r="2" spans="1:14">
      <c r="A2" s="2" t="s">
        <v>0</v>
      </c>
      <c r="J2" s="57" t="s">
        <v>64</v>
      </c>
      <c r="K2" s="57"/>
    </row>
    <row r="3" spans="1:14">
      <c r="A3" s="2" t="s">
        <v>1</v>
      </c>
      <c r="H3" s="55"/>
      <c r="I3" s="49"/>
      <c r="J3" s="49"/>
      <c r="K3" s="49"/>
    </row>
    <row r="4" spans="1:14" ht="15.6">
      <c r="A4" s="3" t="s">
        <v>2</v>
      </c>
    </row>
    <row r="5" spans="1:14" ht="15.6">
      <c r="A5" s="4" t="s">
        <v>3</v>
      </c>
      <c r="H5" s="14">
        <v>1</v>
      </c>
      <c r="I5" t="s">
        <v>14</v>
      </c>
      <c r="J5" s="14"/>
    </row>
    <row r="6" spans="1:14" ht="15.6">
      <c r="A6" s="13">
        <v>20</v>
      </c>
      <c r="B6" s="17" t="s">
        <v>68</v>
      </c>
      <c r="C6" s="43" t="s">
        <v>67</v>
      </c>
      <c r="G6" s="49" t="s">
        <v>12</v>
      </c>
      <c r="H6" s="49"/>
      <c r="I6">
        <v>39</v>
      </c>
      <c r="J6" t="s">
        <v>24</v>
      </c>
    </row>
    <row r="7" spans="1:14" ht="16.2" thickBot="1">
      <c r="A7" s="5"/>
      <c r="I7" s="39"/>
      <c r="J7" s="11"/>
    </row>
    <row r="8" spans="1:14" ht="15.75" customHeight="1" thickBot="1">
      <c r="A8" s="15" t="s">
        <v>4</v>
      </c>
      <c r="B8" s="50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25"/>
    </row>
    <row r="9" spans="1:14" ht="31.8" thickBot="1">
      <c r="A9" s="16" t="s">
        <v>5</v>
      </c>
      <c r="B9" s="51"/>
      <c r="C9" s="7" t="s">
        <v>15</v>
      </c>
      <c r="D9" s="7" t="s">
        <v>19</v>
      </c>
      <c r="E9" s="7" t="s">
        <v>28</v>
      </c>
      <c r="F9" s="7" t="s">
        <v>16</v>
      </c>
      <c r="G9" s="7" t="s">
        <v>17</v>
      </c>
      <c r="H9" s="7" t="s">
        <v>48</v>
      </c>
      <c r="I9" s="7" t="s">
        <v>47</v>
      </c>
      <c r="J9" s="7" t="s">
        <v>29</v>
      </c>
      <c r="K9" s="7" t="s">
        <v>49</v>
      </c>
      <c r="L9" s="7" t="s">
        <v>39</v>
      </c>
      <c r="M9" s="23" t="s">
        <v>55</v>
      </c>
      <c r="N9" s="25"/>
    </row>
    <row r="10" spans="1:14" ht="31.8" thickBot="1">
      <c r="A10" s="16">
        <v>1</v>
      </c>
      <c r="B10" s="7" t="s">
        <v>25</v>
      </c>
      <c r="C10" s="7"/>
      <c r="D10" s="7">
        <v>250</v>
      </c>
      <c r="E10" s="7">
        <v>70</v>
      </c>
      <c r="F10" s="7"/>
      <c r="G10" s="7"/>
      <c r="H10" s="7"/>
      <c r="I10" s="7">
        <v>60</v>
      </c>
      <c r="J10" s="7">
        <v>80</v>
      </c>
      <c r="K10" s="7"/>
      <c r="L10" s="7">
        <v>5</v>
      </c>
      <c r="M10" s="23">
        <v>10</v>
      </c>
      <c r="N10" s="25"/>
    </row>
    <row r="11" spans="1:14" ht="16.2" thickBot="1">
      <c r="A11" s="8">
        <v>2</v>
      </c>
      <c r="B11" s="7" t="s">
        <v>26</v>
      </c>
      <c r="C11" s="7"/>
      <c r="D11" s="7"/>
      <c r="E11" s="7"/>
      <c r="F11" s="7"/>
      <c r="G11" s="7"/>
      <c r="H11" s="7">
        <v>170</v>
      </c>
      <c r="I11" s="7">
        <v>50</v>
      </c>
      <c r="J11" s="7">
        <v>70</v>
      </c>
      <c r="K11" s="7">
        <v>70</v>
      </c>
      <c r="L11" s="7">
        <v>5</v>
      </c>
      <c r="M11" s="23"/>
      <c r="N11" s="25"/>
    </row>
    <row r="12" spans="1:14" ht="16.2" thickBot="1">
      <c r="A12" s="8">
        <v>3</v>
      </c>
      <c r="B12" s="6" t="s">
        <v>27</v>
      </c>
      <c r="C12" s="7"/>
      <c r="D12" s="7"/>
      <c r="E12" s="7"/>
      <c r="F12" s="7">
        <v>1</v>
      </c>
      <c r="G12" s="7">
        <v>30</v>
      </c>
      <c r="H12" s="7"/>
      <c r="I12" s="7"/>
      <c r="J12" s="7"/>
      <c r="K12" s="7"/>
      <c r="L12" s="7"/>
      <c r="M12" s="23"/>
      <c r="N12" s="25"/>
    </row>
    <row r="13" spans="1:14" ht="16.2" thickBot="1">
      <c r="A13" s="8">
        <v>4</v>
      </c>
      <c r="B13" s="7" t="s">
        <v>15</v>
      </c>
      <c r="C13" s="7">
        <v>85</v>
      </c>
      <c r="D13" s="7"/>
      <c r="E13" s="7"/>
      <c r="F13" s="7"/>
      <c r="G13" s="7"/>
      <c r="H13" s="7"/>
      <c r="I13" s="7"/>
      <c r="J13" s="7"/>
      <c r="K13" s="7"/>
      <c r="L13" s="7"/>
      <c r="M13" s="23"/>
      <c r="N13" s="25"/>
    </row>
    <row r="14" spans="1:14" ht="16.2" thickBot="1">
      <c r="A14" s="16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23"/>
      <c r="N14" s="25"/>
    </row>
    <row r="15" spans="1:14" ht="16.2" thickBot="1">
      <c r="A15" s="8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23"/>
      <c r="N15" s="25"/>
    </row>
    <row r="16" spans="1:14" ht="16.2" thickBot="1">
      <c r="A16" s="8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23"/>
      <c r="N16" s="25"/>
    </row>
    <row r="17" spans="1:14" ht="16.2" thickBot="1">
      <c r="A17" s="8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23"/>
      <c r="N17" s="25"/>
    </row>
    <row r="18" spans="1:14" ht="16.5" customHeight="1" thickBot="1">
      <c r="A18" s="44" t="s">
        <v>8</v>
      </c>
      <c r="B18" s="45"/>
      <c r="C18" s="7">
        <v>85</v>
      </c>
      <c r="D18" s="7">
        <v>250</v>
      </c>
      <c r="E18" s="7">
        <v>70</v>
      </c>
      <c r="F18" s="7">
        <v>1</v>
      </c>
      <c r="G18" s="7">
        <v>30</v>
      </c>
      <c r="H18" s="7">
        <v>170</v>
      </c>
      <c r="I18" s="7">
        <v>110</v>
      </c>
      <c r="J18" s="7">
        <v>150</v>
      </c>
      <c r="K18" s="7">
        <v>70</v>
      </c>
      <c r="L18" s="7">
        <v>10</v>
      </c>
      <c r="M18" s="23">
        <v>10</v>
      </c>
      <c r="N18" s="25"/>
    </row>
    <row r="19" spans="1:14" ht="16.2" thickBot="1">
      <c r="A19" s="46" t="s">
        <v>9</v>
      </c>
      <c r="B19" s="47"/>
      <c r="C19" s="7">
        <f>I6*C18/1000</f>
        <v>3.3149999999999999</v>
      </c>
      <c r="D19" s="7">
        <f>I6*D18/1000</f>
        <v>9.75</v>
      </c>
      <c r="E19" s="7">
        <f>I6*E18/1000</f>
        <v>2.73</v>
      </c>
      <c r="F19" s="7">
        <f>I6*F18/1000</f>
        <v>3.9E-2</v>
      </c>
      <c r="G19" s="7">
        <f>I6*G18/1000</f>
        <v>1.17</v>
      </c>
      <c r="H19" s="7">
        <f>I6*H18/1000</f>
        <v>6.63</v>
      </c>
      <c r="I19" s="7">
        <f>I6*I18/1000</f>
        <v>4.29</v>
      </c>
      <c r="J19" s="7">
        <f>I6*J18/1000</f>
        <v>5.85</v>
      </c>
      <c r="K19" s="7">
        <f>I6*K18/1000</f>
        <v>2.73</v>
      </c>
      <c r="L19" s="7">
        <f>I6*L18/1000</f>
        <v>0.39</v>
      </c>
      <c r="M19" s="23">
        <f>SUM(M18*I6/1000)</f>
        <v>0.39</v>
      </c>
      <c r="N19" s="25"/>
    </row>
    <row r="20" spans="1:14" ht="16.2" thickBot="1">
      <c r="A20" s="44" t="s">
        <v>10</v>
      </c>
      <c r="B20" s="45"/>
      <c r="C20" s="7">
        <v>40</v>
      </c>
      <c r="D20" s="7">
        <v>56</v>
      </c>
      <c r="E20" s="7">
        <v>300</v>
      </c>
      <c r="F20" s="7">
        <v>850</v>
      </c>
      <c r="G20" s="7">
        <v>45</v>
      </c>
      <c r="H20" s="7">
        <v>30</v>
      </c>
      <c r="I20" s="7">
        <v>40</v>
      </c>
      <c r="J20" s="7">
        <v>30</v>
      </c>
      <c r="K20" s="7">
        <v>70</v>
      </c>
      <c r="L20" s="7">
        <v>10</v>
      </c>
      <c r="M20" s="23">
        <v>130</v>
      </c>
      <c r="N20" s="25"/>
    </row>
    <row r="21" spans="1:14" ht="16.5" customHeight="1" thickBot="1">
      <c r="A21" s="44" t="s">
        <v>11</v>
      </c>
      <c r="B21" s="45"/>
      <c r="C21" s="7">
        <f>C19*C20</f>
        <v>132.6</v>
      </c>
      <c r="D21" s="7">
        <f t="shared" ref="D21:J21" si="0">D19*D20</f>
        <v>546</v>
      </c>
      <c r="E21" s="7">
        <f t="shared" si="0"/>
        <v>819</v>
      </c>
      <c r="F21" s="7">
        <f t="shared" si="0"/>
        <v>33.15</v>
      </c>
      <c r="G21" s="7">
        <f t="shared" si="0"/>
        <v>52.65</v>
      </c>
      <c r="H21" s="7">
        <f t="shared" si="0"/>
        <v>198.9</v>
      </c>
      <c r="I21" s="7">
        <f t="shared" si="0"/>
        <v>171.6</v>
      </c>
      <c r="J21" s="7">
        <f t="shared" si="0"/>
        <v>175.5</v>
      </c>
      <c r="K21" s="7">
        <f>K19*K20</f>
        <v>191.1</v>
      </c>
      <c r="L21" s="7">
        <f>L19*L20</f>
        <v>3.9000000000000004</v>
      </c>
      <c r="M21" s="24">
        <f>M19*M20</f>
        <v>50.7</v>
      </c>
      <c r="N21" s="25">
        <f>SUM(C21:M21)</f>
        <v>2375.1</v>
      </c>
    </row>
    <row r="22" spans="1:14" ht="132" customHeight="1"/>
    <row r="23" spans="1:14" ht="15.6">
      <c r="A23" s="9" t="s">
        <v>59</v>
      </c>
      <c r="B23" s="10"/>
      <c r="H23" s="49" t="s">
        <v>18</v>
      </c>
      <c r="I23" s="49"/>
      <c r="J23" s="49"/>
      <c r="K23" s="49"/>
    </row>
    <row r="24" spans="1:14">
      <c r="A24" s="2" t="s">
        <v>0</v>
      </c>
      <c r="I24" s="57" t="s">
        <v>64</v>
      </c>
      <c r="J24" s="57"/>
      <c r="K24" s="57"/>
    </row>
    <row r="25" spans="1:14">
      <c r="A25" s="2" t="s">
        <v>1</v>
      </c>
      <c r="H25" s="55"/>
      <c r="I25" s="49"/>
      <c r="J25" s="49"/>
      <c r="K25" s="49"/>
    </row>
    <row r="26" spans="1:14" ht="15.6">
      <c r="A26" s="3" t="s">
        <v>2</v>
      </c>
    </row>
    <row r="27" spans="1:14" ht="15.6">
      <c r="A27" s="4" t="s">
        <v>3</v>
      </c>
      <c r="H27" s="14">
        <v>1</v>
      </c>
      <c r="I27" t="s">
        <v>14</v>
      </c>
      <c r="J27" s="14"/>
    </row>
    <row r="28" spans="1:14" ht="15.6">
      <c r="A28" s="13">
        <v>21</v>
      </c>
      <c r="B28" s="17" t="s">
        <v>68</v>
      </c>
      <c r="C28" s="43" t="s">
        <v>67</v>
      </c>
      <c r="G28" s="49" t="s">
        <v>12</v>
      </c>
      <c r="H28" s="49"/>
      <c r="I28">
        <v>39</v>
      </c>
      <c r="J28" t="s">
        <v>24</v>
      </c>
    </row>
    <row r="29" spans="1:14" ht="16.2" thickBot="1">
      <c r="A29" s="5"/>
      <c r="J29" s="11"/>
    </row>
    <row r="30" spans="1:14" ht="15.75" customHeight="1" thickBot="1">
      <c r="A30" s="34" t="s">
        <v>4</v>
      </c>
      <c r="B30" s="50" t="s">
        <v>6</v>
      </c>
      <c r="C30" s="52" t="s">
        <v>7</v>
      </c>
      <c r="D30" s="53"/>
      <c r="E30" s="53"/>
      <c r="F30" s="53"/>
      <c r="G30" s="53"/>
      <c r="H30" s="53"/>
      <c r="I30" s="53"/>
      <c r="J30" s="53"/>
      <c r="K30" s="53"/>
      <c r="L30" s="53"/>
      <c r="M30" s="56"/>
    </row>
    <row r="31" spans="1:14" ht="47.4" thickBot="1">
      <c r="A31" s="35" t="s">
        <v>5</v>
      </c>
      <c r="B31" s="51"/>
      <c r="C31" s="7" t="s">
        <v>15</v>
      </c>
      <c r="D31" s="7" t="s">
        <v>31</v>
      </c>
      <c r="E31" s="7" t="s">
        <v>34</v>
      </c>
      <c r="F31" s="7" t="s">
        <v>16</v>
      </c>
      <c r="G31" s="7" t="s">
        <v>17</v>
      </c>
      <c r="H31" s="7" t="s">
        <v>52</v>
      </c>
      <c r="I31" s="7" t="s">
        <v>51</v>
      </c>
      <c r="J31" s="7" t="s">
        <v>50</v>
      </c>
      <c r="K31" s="7" t="s">
        <v>38</v>
      </c>
      <c r="L31" s="7" t="s">
        <v>56</v>
      </c>
      <c r="M31" s="23"/>
      <c r="N31" s="25"/>
    </row>
    <row r="32" spans="1:14" ht="31.8" thickBot="1">
      <c r="A32" s="35">
        <v>1</v>
      </c>
      <c r="B32" s="7" t="s">
        <v>41</v>
      </c>
      <c r="C32" s="7"/>
      <c r="D32" s="7">
        <v>125</v>
      </c>
      <c r="E32" s="7">
        <v>50</v>
      </c>
      <c r="F32" s="7"/>
      <c r="G32" s="7"/>
      <c r="H32" s="7"/>
      <c r="I32" s="7"/>
      <c r="J32" s="7"/>
      <c r="K32" s="7">
        <v>5</v>
      </c>
      <c r="L32" s="7">
        <v>10</v>
      </c>
      <c r="M32" s="23"/>
      <c r="N32" s="25"/>
    </row>
    <row r="33" spans="1:14" ht="16.2" thickBot="1">
      <c r="A33" s="8">
        <v>2</v>
      </c>
      <c r="B33" s="7" t="s">
        <v>26</v>
      </c>
      <c r="C33" s="7"/>
      <c r="D33" s="7"/>
      <c r="E33" s="7"/>
      <c r="F33" s="7"/>
      <c r="G33" s="7"/>
      <c r="H33" s="7">
        <v>175</v>
      </c>
      <c r="I33" s="7">
        <v>70</v>
      </c>
      <c r="J33" s="7">
        <v>50</v>
      </c>
      <c r="K33" s="7">
        <v>5</v>
      </c>
      <c r="L33" s="7"/>
      <c r="M33" s="23"/>
      <c r="N33" s="25"/>
    </row>
    <row r="34" spans="1:14" ht="16.2" thickBot="1">
      <c r="A34" s="8">
        <v>3</v>
      </c>
      <c r="B34" s="6" t="s">
        <v>33</v>
      </c>
      <c r="C34" s="7"/>
      <c r="D34" s="7"/>
      <c r="E34" s="7"/>
      <c r="F34" s="7">
        <v>1</v>
      </c>
      <c r="G34" s="7">
        <v>40</v>
      </c>
      <c r="H34" s="7"/>
      <c r="I34" s="7"/>
      <c r="J34" s="7"/>
      <c r="K34" s="7"/>
      <c r="L34" s="7"/>
      <c r="M34" s="23"/>
      <c r="N34" s="25"/>
    </row>
    <row r="35" spans="1:14" ht="16.2" thickBot="1">
      <c r="A35" s="8">
        <v>4</v>
      </c>
      <c r="B35" s="7" t="s">
        <v>15</v>
      </c>
      <c r="C35" s="7">
        <v>85</v>
      </c>
      <c r="D35" s="7"/>
      <c r="E35" s="7"/>
      <c r="F35" s="7"/>
      <c r="G35" s="7"/>
      <c r="H35" s="7"/>
      <c r="I35" s="7"/>
      <c r="J35" s="7"/>
      <c r="K35" s="7"/>
      <c r="L35" s="7"/>
      <c r="M35" s="23"/>
      <c r="N35" s="25"/>
    </row>
    <row r="36" spans="1:14" ht="16.2" thickBot="1">
      <c r="A36" s="35"/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23"/>
      <c r="N36" s="25"/>
    </row>
    <row r="37" spans="1:14" ht="16.2" thickBot="1">
      <c r="A37" s="8"/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23"/>
      <c r="N37" s="25"/>
    </row>
    <row r="38" spans="1:14" ht="16.2" thickBot="1">
      <c r="A38" s="8"/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23"/>
      <c r="N38" s="25"/>
    </row>
    <row r="39" spans="1:14" ht="16.2" thickBot="1">
      <c r="A39" s="8"/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23"/>
      <c r="N39" s="25"/>
    </row>
    <row r="40" spans="1:14" ht="16.5" customHeight="1" thickBot="1">
      <c r="A40" s="44" t="s">
        <v>8</v>
      </c>
      <c r="B40" s="45"/>
      <c r="C40" s="7">
        <v>85</v>
      </c>
      <c r="D40" s="7">
        <v>125</v>
      </c>
      <c r="E40" s="7">
        <v>50</v>
      </c>
      <c r="F40" s="7">
        <v>1</v>
      </c>
      <c r="G40" s="7">
        <v>40</v>
      </c>
      <c r="H40" s="7">
        <v>175</v>
      </c>
      <c r="I40" s="7">
        <v>70</v>
      </c>
      <c r="J40" s="7">
        <v>50</v>
      </c>
      <c r="K40" s="7">
        <v>10</v>
      </c>
      <c r="L40" s="7">
        <v>10</v>
      </c>
      <c r="M40" s="23"/>
      <c r="N40" s="25"/>
    </row>
    <row r="41" spans="1:14" ht="16.2" thickBot="1">
      <c r="A41" s="46" t="s">
        <v>9</v>
      </c>
      <c r="B41" s="47"/>
      <c r="C41" s="7">
        <f>I28*C40/1000</f>
        <v>3.3149999999999999</v>
      </c>
      <c r="D41" s="7">
        <f>I28*D40/1000</f>
        <v>4.875</v>
      </c>
      <c r="E41" s="7">
        <f>I28*E40/1000</f>
        <v>1.95</v>
      </c>
      <c r="F41" s="7">
        <f>I28*F40/1000</f>
        <v>3.9E-2</v>
      </c>
      <c r="G41" s="7">
        <f>I28*G40/1000</f>
        <v>1.56</v>
      </c>
      <c r="H41" s="7">
        <f>I28*H40/1000</f>
        <v>6.8250000000000002</v>
      </c>
      <c r="I41" s="7">
        <f>I28*I40/1000</f>
        <v>2.73</v>
      </c>
      <c r="J41" s="7">
        <f>I28*J40/1000</f>
        <v>1.95</v>
      </c>
      <c r="K41" s="7">
        <f>I28*K40/1000</f>
        <v>0.39</v>
      </c>
      <c r="L41" s="7">
        <f>L40*I28/1000</f>
        <v>0.39</v>
      </c>
      <c r="M41" s="23"/>
      <c r="N41" s="25"/>
    </row>
    <row r="42" spans="1:14" ht="16.5" customHeight="1" thickBot="1">
      <c r="A42" s="44" t="s">
        <v>10</v>
      </c>
      <c r="B42" s="45"/>
      <c r="C42" s="7">
        <v>40</v>
      </c>
      <c r="D42" s="7">
        <v>46</v>
      </c>
      <c r="E42" s="7">
        <v>410</v>
      </c>
      <c r="F42" s="7">
        <v>850</v>
      </c>
      <c r="G42" s="7">
        <v>35</v>
      </c>
      <c r="H42" s="7">
        <v>30</v>
      </c>
      <c r="I42" s="7">
        <v>70</v>
      </c>
      <c r="J42" s="7">
        <v>350</v>
      </c>
      <c r="K42" s="7">
        <v>10</v>
      </c>
      <c r="L42" s="7">
        <v>130</v>
      </c>
      <c r="M42" s="23"/>
      <c r="N42" s="25"/>
    </row>
    <row r="43" spans="1:14" ht="16.5" customHeight="1" thickBot="1">
      <c r="A43" s="44" t="s">
        <v>11</v>
      </c>
      <c r="B43" s="45"/>
      <c r="C43" s="7">
        <f>C41*C42</f>
        <v>132.6</v>
      </c>
      <c r="D43" s="7">
        <f t="shared" ref="D43:J43" si="1">D41*D42</f>
        <v>224.25</v>
      </c>
      <c r="E43" s="7">
        <f t="shared" si="1"/>
        <v>799.5</v>
      </c>
      <c r="F43" s="7">
        <f t="shared" si="1"/>
        <v>33.15</v>
      </c>
      <c r="G43" s="7">
        <f t="shared" si="1"/>
        <v>54.6</v>
      </c>
      <c r="H43" s="7">
        <f t="shared" si="1"/>
        <v>204.75</v>
      </c>
      <c r="I43" s="7">
        <f t="shared" si="1"/>
        <v>191.1</v>
      </c>
      <c r="J43" s="7">
        <f t="shared" si="1"/>
        <v>682.5</v>
      </c>
      <c r="K43" s="7">
        <f>K41*K42</f>
        <v>3.9000000000000004</v>
      </c>
      <c r="L43" s="7">
        <f>L41*L42</f>
        <v>50.7</v>
      </c>
      <c r="M43" s="28">
        <f>SUM(C43:L43)</f>
        <v>2377.0499999999997</v>
      </c>
      <c r="N43" s="29">
        <f>SUM(M43)</f>
        <v>2377.0499999999997</v>
      </c>
    </row>
    <row r="44" spans="1:14" ht="15.6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1"/>
    </row>
    <row r="45" spans="1:14" ht="15.6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1"/>
    </row>
  </sheetData>
  <mergeCells count="19">
    <mergeCell ref="J2:K2"/>
    <mergeCell ref="A20:B20"/>
    <mergeCell ref="A21:B21"/>
    <mergeCell ref="H3:K3"/>
    <mergeCell ref="G6:H6"/>
    <mergeCell ref="B8:B9"/>
    <mergeCell ref="C8:M8"/>
    <mergeCell ref="A18:B18"/>
    <mergeCell ref="A19:B19"/>
    <mergeCell ref="H23:K23"/>
    <mergeCell ref="A42:B42"/>
    <mergeCell ref="A43:B43"/>
    <mergeCell ref="A40:B40"/>
    <mergeCell ref="H25:K25"/>
    <mergeCell ref="G28:H28"/>
    <mergeCell ref="B30:B31"/>
    <mergeCell ref="C30:M30"/>
    <mergeCell ref="A41:B41"/>
    <mergeCell ref="I24:K24"/>
  </mergeCells>
  <pageMargins left="0.70866141732283472" right="0.70866141732283472" top="0.74803149606299213" bottom="0.74803149606299213" header="0.31496062992125984" footer="0.31496062992125984"/>
  <pageSetup scale="5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workbookViewId="0">
      <selection activeCell="A30" sqref="A30"/>
    </sheetView>
  </sheetViews>
  <sheetFormatPr defaultRowHeight="14.4"/>
  <cols>
    <col min="2" max="2" width="13.6640625" customWidth="1"/>
    <col min="3" max="6" width="8.33203125" customWidth="1"/>
    <col min="7" max="7" width="7.6640625" customWidth="1"/>
    <col min="8" max="8" width="8" customWidth="1"/>
    <col min="9" max="9" width="7.88671875" customWidth="1"/>
    <col min="10" max="10" width="8.44140625" customWidth="1"/>
    <col min="11" max="11" width="7.5546875" customWidth="1"/>
    <col min="12" max="12" width="6.6640625" customWidth="1"/>
    <col min="13" max="13" width="7.44140625" customWidth="1"/>
  </cols>
  <sheetData>
    <row r="1" spans="1:14" ht="61.2" customHeight="1">
      <c r="A1" s="9"/>
      <c r="B1" s="10" t="s">
        <v>60</v>
      </c>
      <c r="I1" t="s">
        <v>18</v>
      </c>
    </row>
    <row r="2" spans="1:14">
      <c r="A2" s="2" t="s">
        <v>0</v>
      </c>
      <c r="J2" s="57" t="s">
        <v>64</v>
      </c>
      <c r="K2" s="57"/>
      <c r="L2" s="57"/>
    </row>
    <row r="3" spans="1:14">
      <c r="A3" s="2" t="s">
        <v>1</v>
      </c>
      <c r="H3" s="55"/>
      <c r="I3" s="49"/>
      <c r="J3" s="49"/>
      <c r="K3" s="49"/>
    </row>
    <row r="4" spans="1:14" ht="15.6">
      <c r="A4" s="3" t="s">
        <v>2</v>
      </c>
    </row>
    <row r="5" spans="1:14" ht="15.6">
      <c r="A5" s="4" t="s">
        <v>3</v>
      </c>
      <c r="H5" s="14">
        <v>1</v>
      </c>
      <c r="I5" t="s">
        <v>14</v>
      </c>
      <c r="J5" s="14"/>
    </row>
    <row r="6" spans="1:14" ht="15.6">
      <c r="A6" s="13">
        <v>22</v>
      </c>
      <c r="B6" s="17" t="s">
        <v>68</v>
      </c>
      <c r="C6" s="43" t="s">
        <v>67</v>
      </c>
      <c r="G6" s="49" t="s">
        <v>12</v>
      </c>
      <c r="H6" s="49"/>
      <c r="I6">
        <v>39</v>
      </c>
      <c r="J6" t="s">
        <v>24</v>
      </c>
    </row>
    <row r="7" spans="1:14" ht="16.2" thickBot="1">
      <c r="A7" s="5"/>
      <c r="I7" s="58" t="s">
        <v>22</v>
      </c>
      <c r="J7" s="11"/>
    </row>
    <row r="8" spans="1:14" ht="15.75" customHeight="1" thickBot="1">
      <c r="A8" s="31" t="s">
        <v>4</v>
      </c>
      <c r="B8" s="50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25"/>
    </row>
    <row r="9" spans="1:14" ht="47.4" thickBot="1">
      <c r="A9" s="32" t="s">
        <v>5</v>
      </c>
      <c r="B9" s="51"/>
      <c r="C9" s="7" t="s">
        <v>15</v>
      </c>
      <c r="D9" s="7" t="s">
        <v>30</v>
      </c>
      <c r="E9" s="7" t="s">
        <v>28</v>
      </c>
      <c r="F9" s="7" t="s">
        <v>31</v>
      </c>
      <c r="G9" s="7" t="s">
        <v>17</v>
      </c>
      <c r="H9" s="7" t="s">
        <v>32</v>
      </c>
      <c r="I9" s="7" t="s">
        <v>44</v>
      </c>
      <c r="J9" s="7" t="s">
        <v>45</v>
      </c>
      <c r="K9" s="7" t="s">
        <v>46</v>
      </c>
      <c r="L9" s="7" t="s">
        <v>39</v>
      </c>
      <c r="M9" s="23" t="s">
        <v>55</v>
      </c>
      <c r="N9" s="25"/>
    </row>
    <row r="10" spans="1:14" ht="31.8" thickBot="1">
      <c r="A10" s="32">
        <v>1</v>
      </c>
      <c r="B10" s="7" t="s">
        <v>61</v>
      </c>
      <c r="C10" s="7"/>
      <c r="D10" s="7">
        <v>250</v>
      </c>
      <c r="E10" s="7">
        <v>70</v>
      </c>
      <c r="F10" s="7">
        <v>50</v>
      </c>
      <c r="G10" s="7"/>
      <c r="H10" s="7"/>
      <c r="I10" s="7"/>
      <c r="J10" s="7">
        <v>50</v>
      </c>
      <c r="K10" s="7">
        <v>60</v>
      </c>
      <c r="L10" s="7">
        <v>5</v>
      </c>
      <c r="M10" s="23">
        <v>10</v>
      </c>
      <c r="N10" s="25"/>
    </row>
    <row r="11" spans="1:14" ht="16.2" thickBot="1">
      <c r="A11" s="8">
        <v>2</v>
      </c>
      <c r="B11" s="7" t="s">
        <v>26</v>
      </c>
      <c r="C11" s="7"/>
      <c r="D11" s="7"/>
      <c r="E11" s="7"/>
      <c r="F11" s="7"/>
      <c r="G11" s="7"/>
      <c r="H11" s="7"/>
      <c r="I11" s="7">
        <v>180</v>
      </c>
      <c r="J11" s="7">
        <v>50</v>
      </c>
      <c r="K11" s="7">
        <v>50</v>
      </c>
      <c r="L11" s="7">
        <v>5</v>
      </c>
      <c r="M11" s="23"/>
      <c r="N11" s="25"/>
    </row>
    <row r="12" spans="1:14" ht="16.2" thickBot="1">
      <c r="A12" s="8">
        <v>3</v>
      </c>
      <c r="B12" s="6" t="s">
        <v>57</v>
      </c>
      <c r="C12" s="7"/>
      <c r="D12" s="7"/>
      <c r="E12" s="7"/>
      <c r="F12" s="7"/>
      <c r="G12" s="7">
        <v>30</v>
      </c>
      <c r="H12" s="7">
        <v>50</v>
      </c>
      <c r="I12" s="7"/>
      <c r="J12" s="7"/>
      <c r="K12" s="7"/>
      <c r="L12" s="7"/>
      <c r="M12" s="23"/>
      <c r="N12" s="25"/>
    </row>
    <row r="13" spans="1:14" ht="16.2" thickBot="1">
      <c r="A13" s="8">
        <v>4</v>
      </c>
      <c r="B13" s="7" t="s">
        <v>15</v>
      </c>
      <c r="C13" s="7">
        <v>85</v>
      </c>
      <c r="D13" s="7"/>
      <c r="E13" s="7"/>
      <c r="F13" s="7"/>
      <c r="G13" s="7"/>
      <c r="H13" s="7"/>
      <c r="I13" s="7"/>
      <c r="J13" s="7"/>
      <c r="K13" s="7"/>
      <c r="L13" s="7"/>
      <c r="M13" s="23"/>
      <c r="N13" s="25"/>
    </row>
    <row r="14" spans="1:14" ht="16.2" thickBot="1">
      <c r="A14" s="32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23"/>
      <c r="N14" s="25"/>
    </row>
    <row r="15" spans="1:14" ht="16.2" thickBot="1">
      <c r="A15" s="8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23"/>
      <c r="N15" s="25"/>
    </row>
    <row r="16" spans="1:14" ht="16.2" thickBot="1">
      <c r="A16" s="8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23"/>
      <c r="N16" s="25"/>
    </row>
    <row r="17" spans="1:14" ht="16.2" thickBot="1">
      <c r="A17" s="8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23"/>
      <c r="N17" s="25"/>
    </row>
    <row r="18" spans="1:14" ht="16.5" customHeight="1" thickBot="1">
      <c r="A18" s="44" t="s">
        <v>8</v>
      </c>
      <c r="B18" s="45"/>
      <c r="C18" s="7">
        <v>85</v>
      </c>
      <c r="D18" s="7">
        <v>250</v>
      </c>
      <c r="E18" s="7">
        <v>70</v>
      </c>
      <c r="F18" s="7">
        <v>50</v>
      </c>
      <c r="G18" s="7">
        <v>30</v>
      </c>
      <c r="H18" s="7">
        <v>50</v>
      </c>
      <c r="I18" s="7">
        <v>180</v>
      </c>
      <c r="J18" s="7">
        <v>100</v>
      </c>
      <c r="K18" s="7">
        <v>110</v>
      </c>
      <c r="L18" s="7">
        <v>10</v>
      </c>
      <c r="M18" s="23">
        <v>10</v>
      </c>
      <c r="N18" s="25"/>
    </row>
    <row r="19" spans="1:14" ht="16.2" thickBot="1">
      <c r="A19" s="46" t="s">
        <v>9</v>
      </c>
      <c r="B19" s="47"/>
      <c r="C19" s="7">
        <f>I6*C18/1000</f>
        <v>3.3149999999999999</v>
      </c>
      <c r="D19" s="7">
        <f>I6*D18/1000</f>
        <v>9.75</v>
      </c>
      <c r="E19" s="7">
        <f>I6*E18/1000</f>
        <v>2.73</v>
      </c>
      <c r="F19" s="7">
        <f>I6*F18/1000</f>
        <v>1.95</v>
      </c>
      <c r="G19" s="7">
        <f>I6*G18/1000</f>
        <v>1.17</v>
      </c>
      <c r="H19" s="7">
        <f>I6*H18/1000</f>
        <v>1.95</v>
      </c>
      <c r="I19" s="7">
        <f>I6*I18/1000</f>
        <v>7.02</v>
      </c>
      <c r="J19" s="7">
        <f>I6*J18/1000</f>
        <v>3.9</v>
      </c>
      <c r="K19" s="7">
        <f>I6*K18/1000</f>
        <v>4.29</v>
      </c>
      <c r="L19" s="7">
        <f>SUM(L18*I6/1000)</f>
        <v>0.39</v>
      </c>
      <c r="M19" s="23">
        <f>L18*I6/1000</f>
        <v>0.39</v>
      </c>
      <c r="N19" s="25"/>
    </row>
    <row r="20" spans="1:14" ht="16.2" thickBot="1">
      <c r="A20" s="44" t="s">
        <v>10</v>
      </c>
      <c r="B20" s="45"/>
      <c r="C20" s="7">
        <v>40</v>
      </c>
      <c r="D20" s="7">
        <v>35</v>
      </c>
      <c r="E20" s="7">
        <v>300</v>
      </c>
      <c r="F20" s="7">
        <v>46</v>
      </c>
      <c r="G20" s="7">
        <v>45</v>
      </c>
      <c r="H20" s="7">
        <v>200</v>
      </c>
      <c r="I20" s="7">
        <v>30</v>
      </c>
      <c r="J20" s="7">
        <v>40</v>
      </c>
      <c r="K20" s="7">
        <v>30</v>
      </c>
      <c r="L20" s="7">
        <v>10</v>
      </c>
      <c r="M20" s="23">
        <v>130</v>
      </c>
      <c r="N20" s="25"/>
    </row>
    <row r="21" spans="1:14" ht="16.5" customHeight="1" thickBot="1">
      <c r="A21" s="44" t="s">
        <v>11</v>
      </c>
      <c r="B21" s="45"/>
      <c r="C21" s="12">
        <f>C19*C20</f>
        <v>132.6</v>
      </c>
      <c r="D21" s="12">
        <f>D19*D20</f>
        <v>341.25</v>
      </c>
      <c r="E21" s="30">
        <f t="shared" ref="E21:J21" si="0">E19*E20</f>
        <v>819</v>
      </c>
      <c r="F21" s="30">
        <f t="shared" si="0"/>
        <v>89.7</v>
      </c>
      <c r="G21" s="12">
        <f t="shared" si="0"/>
        <v>52.65</v>
      </c>
      <c r="H21" s="30">
        <f t="shared" si="0"/>
        <v>390</v>
      </c>
      <c r="I21" s="12">
        <f t="shared" si="0"/>
        <v>210.6</v>
      </c>
      <c r="J21" s="30">
        <f t="shared" si="0"/>
        <v>156</v>
      </c>
      <c r="K21" s="12">
        <f>K19*K20</f>
        <v>128.69999999999999</v>
      </c>
      <c r="L21" s="12">
        <f>L19*L20</f>
        <v>3.9000000000000004</v>
      </c>
      <c r="M21" s="24">
        <f>M19*M20</f>
        <v>50.7</v>
      </c>
      <c r="N21" s="25">
        <f>SUM(C21:M21)</f>
        <v>2375.1</v>
      </c>
    </row>
    <row r="25" spans="1:14" ht="15.6">
      <c r="A25" s="9"/>
      <c r="B25" s="10" t="s">
        <v>60</v>
      </c>
      <c r="I25" t="s">
        <v>18</v>
      </c>
    </row>
    <row r="26" spans="1:14">
      <c r="A26" s="2" t="s">
        <v>0</v>
      </c>
      <c r="K26" s="36" t="s">
        <v>63</v>
      </c>
    </row>
    <row r="27" spans="1:14">
      <c r="A27" s="2" t="s">
        <v>1</v>
      </c>
      <c r="H27" s="55"/>
      <c r="I27" s="49"/>
      <c r="J27" s="49"/>
      <c r="K27" s="49"/>
    </row>
    <row r="28" spans="1:14" ht="15.6">
      <c r="A28" s="3" t="s">
        <v>2</v>
      </c>
    </row>
    <row r="29" spans="1:14" ht="15.6">
      <c r="A29" s="4" t="s">
        <v>3</v>
      </c>
      <c r="H29" s="14">
        <v>1</v>
      </c>
      <c r="I29" t="s">
        <v>14</v>
      </c>
      <c r="J29" s="14"/>
    </row>
    <row r="30" spans="1:14" ht="15.6">
      <c r="A30" s="13">
        <v>23</v>
      </c>
      <c r="B30" s="17" t="s">
        <v>68</v>
      </c>
      <c r="C30" s="43" t="s">
        <v>67</v>
      </c>
      <c r="G30" s="49" t="s">
        <v>12</v>
      </c>
      <c r="H30" s="49"/>
      <c r="I30">
        <v>26</v>
      </c>
      <c r="J30" t="s">
        <v>24</v>
      </c>
    </row>
    <row r="31" spans="1:14" ht="16.2" thickBot="1">
      <c r="A31" s="5"/>
      <c r="I31" s="58" t="s">
        <v>22</v>
      </c>
      <c r="J31" s="11"/>
    </row>
    <row r="32" spans="1:14" ht="15" thickBot="1">
      <c r="A32" s="31" t="s">
        <v>4</v>
      </c>
      <c r="B32" s="50" t="s">
        <v>6</v>
      </c>
      <c r="C32" s="52" t="s">
        <v>7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25"/>
    </row>
    <row r="33" spans="1:14" ht="47.4" thickBot="1">
      <c r="A33" s="32" t="s">
        <v>5</v>
      </c>
      <c r="B33" s="51"/>
      <c r="C33" s="7" t="s">
        <v>15</v>
      </c>
      <c r="D33" s="7" t="s">
        <v>30</v>
      </c>
      <c r="E33" s="7" t="s">
        <v>28</v>
      </c>
      <c r="F33" s="7" t="s">
        <v>31</v>
      </c>
      <c r="G33" s="7" t="s">
        <v>17</v>
      </c>
      <c r="H33" s="7" t="s">
        <v>32</v>
      </c>
      <c r="I33" s="7" t="s">
        <v>44</v>
      </c>
      <c r="J33" s="7" t="s">
        <v>45</v>
      </c>
      <c r="K33" s="7" t="s">
        <v>46</v>
      </c>
      <c r="L33" s="7" t="s">
        <v>39</v>
      </c>
      <c r="M33" s="23" t="s">
        <v>55</v>
      </c>
      <c r="N33" s="25"/>
    </row>
    <row r="34" spans="1:14" ht="31.8" thickBot="1">
      <c r="A34" s="32">
        <v>1</v>
      </c>
      <c r="B34" s="7" t="s">
        <v>62</v>
      </c>
      <c r="C34" s="7"/>
      <c r="D34" s="7">
        <v>250</v>
      </c>
      <c r="E34" s="7">
        <v>70</v>
      </c>
      <c r="F34" s="7">
        <v>50</v>
      </c>
      <c r="G34" s="7"/>
      <c r="H34" s="7"/>
      <c r="I34" s="7"/>
      <c r="J34" s="7">
        <v>50</v>
      </c>
      <c r="K34" s="7">
        <v>60</v>
      </c>
      <c r="L34" s="7">
        <v>5</v>
      </c>
      <c r="M34" s="23">
        <v>10</v>
      </c>
      <c r="N34" s="25"/>
    </row>
    <row r="35" spans="1:14" ht="16.2" thickBot="1">
      <c r="A35" s="8">
        <v>2</v>
      </c>
      <c r="B35" s="7" t="s">
        <v>26</v>
      </c>
      <c r="C35" s="7"/>
      <c r="D35" s="7"/>
      <c r="E35" s="7"/>
      <c r="F35" s="7"/>
      <c r="G35" s="7"/>
      <c r="H35" s="7"/>
      <c r="I35" s="7">
        <v>180</v>
      </c>
      <c r="J35" s="7">
        <v>50</v>
      </c>
      <c r="K35" s="7">
        <v>50</v>
      </c>
      <c r="L35" s="7">
        <v>5</v>
      </c>
      <c r="M35" s="23"/>
      <c r="N35" s="25"/>
    </row>
    <row r="36" spans="1:14" ht="16.2" thickBot="1">
      <c r="A36" s="8">
        <v>3</v>
      </c>
      <c r="B36" s="6" t="s">
        <v>57</v>
      </c>
      <c r="C36" s="7"/>
      <c r="D36" s="7"/>
      <c r="E36" s="7"/>
      <c r="F36" s="7"/>
      <c r="G36" s="7">
        <v>30</v>
      </c>
      <c r="H36" s="7">
        <v>50</v>
      </c>
      <c r="I36" s="7"/>
      <c r="J36" s="7"/>
      <c r="K36" s="7"/>
      <c r="L36" s="7"/>
      <c r="M36" s="23"/>
      <c r="N36" s="25"/>
    </row>
    <row r="37" spans="1:14" ht="16.2" thickBot="1">
      <c r="A37" s="8">
        <v>4</v>
      </c>
      <c r="B37" s="7" t="s">
        <v>15</v>
      </c>
      <c r="C37" s="7">
        <v>85</v>
      </c>
      <c r="D37" s="7"/>
      <c r="E37" s="7"/>
      <c r="F37" s="7"/>
      <c r="G37" s="7"/>
      <c r="H37" s="7"/>
      <c r="I37" s="7"/>
      <c r="J37" s="7"/>
      <c r="K37" s="7"/>
      <c r="L37" s="7"/>
      <c r="M37" s="23"/>
      <c r="N37" s="25"/>
    </row>
    <row r="38" spans="1:14" ht="16.2" thickBot="1">
      <c r="A38" s="32"/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23"/>
      <c r="N38" s="25"/>
    </row>
    <row r="39" spans="1:14" ht="16.2" thickBot="1">
      <c r="A39" s="8"/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23"/>
      <c r="N39" s="25"/>
    </row>
    <row r="40" spans="1:14" ht="16.2" thickBot="1">
      <c r="A40" s="8"/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23"/>
      <c r="N40" s="25"/>
    </row>
    <row r="41" spans="1:14" ht="16.2" thickBot="1">
      <c r="A41" s="8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23"/>
      <c r="N41" s="25"/>
    </row>
    <row r="42" spans="1:14" ht="16.2" thickBot="1">
      <c r="A42" s="44" t="s">
        <v>8</v>
      </c>
      <c r="B42" s="45"/>
      <c r="C42" s="7">
        <v>85</v>
      </c>
      <c r="D42" s="7">
        <v>250</v>
      </c>
      <c r="E42" s="7">
        <v>70</v>
      </c>
      <c r="F42" s="7">
        <v>50</v>
      </c>
      <c r="G42" s="7">
        <v>30</v>
      </c>
      <c r="H42" s="7">
        <v>50</v>
      </c>
      <c r="I42" s="7">
        <v>180</v>
      </c>
      <c r="J42" s="7">
        <v>100</v>
      </c>
      <c r="K42" s="7">
        <v>110</v>
      </c>
      <c r="L42" s="7">
        <v>10</v>
      </c>
      <c r="M42" s="23">
        <v>10</v>
      </c>
      <c r="N42" s="25"/>
    </row>
    <row r="43" spans="1:14" ht="16.2" thickBot="1">
      <c r="A43" s="46" t="s">
        <v>9</v>
      </c>
      <c r="B43" s="47"/>
      <c r="C43" s="7">
        <f>I30*C42/1000</f>
        <v>2.21</v>
      </c>
      <c r="D43" s="7">
        <f>I30*D42/1000</f>
        <v>6.5</v>
      </c>
      <c r="E43" s="7">
        <f>I30*E42/1000</f>
        <v>1.82</v>
      </c>
      <c r="F43" s="7">
        <f>I30*F42/1000</f>
        <v>1.3</v>
      </c>
      <c r="G43" s="7">
        <f>I30*G42/1000</f>
        <v>0.78</v>
      </c>
      <c r="H43" s="7">
        <f>I30*H42/1000</f>
        <v>1.3</v>
      </c>
      <c r="I43" s="7">
        <f>I30*I42/1000</f>
        <v>4.68</v>
      </c>
      <c r="J43" s="7">
        <f>I30*J42/1000</f>
        <v>2.6</v>
      </c>
      <c r="K43" s="7">
        <f>I30*K42/1000</f>
        <v>2.86</v>
      </c>
      <c r="L43" s="7">
        <f>SUM(L42*I30/1000)</f>
        <v>0.26</v>
      </c>
      <c r="M43" s="23">
        <f>L42*I30/1000</f>
        <v>0.26</v>
      </c>
      <c r="N43" s="25"/>
    </row>
    <row r="44" spans="1:14" ht="16.2" thickBot="1">
      <c r="A44" s="44" t="s">
        <v>10</v>
      </c>
      <c r="B44" s="45"/>
      <c r="C44" s="7">
        <v>40</v>
      </c>
      <c r="D44" s="7">
        <v>35</v>
      </c>
      <c r="E44" s="7">
        <v>300</v>
      </c>
      <c r="F44" s="7">
        <v>46</v>
      </c>
      <c r="G44" s="7">
        <v>45</v>
      </c>
      <c r="H44" s="7">
        <v>200</v>
      </c>
      <c r="I44" s="7">
        <v>30</v>
      </c>
      <c r="J44" s="7">
        <v>40</v>
      </c>
      <c r="K44" s="7">
        <v>30</v>
      </c>
      <c r="L44" s="7">
        <v>10</v>
      </c>
      <c r="M44" s="23">
        <v>130</v>
      </c>
      <c r="N44" s="25"/>
    </row>
    <row r="45" spans="1:14" ht="16.2" thickBot="1">
      <c r="A45" s="44" t="s">
        <v>11</v>
      </c>
      <c r="B45" s="45"/>
      <c r="C45" s="12">
        <f>C43*C44</f>
        <v>88.4</v>
      </c>
      <c r="D45" s="12">
        <f>D43*D44</f>
        <v>227.5</v>
      </c>
      <c r="E45" s="30">
        <f t="shared" ref="E45:J45" si="1">E43*E44</f>
        <v>546</v>
      </c>
      <c r="F45" s="30">
        <f t="shared" si="1"/>
        <v>59.800000000000004</v>
      </c>
      <c r="G45" s="12">
        <f t="shared" si="1"/>
        <v>35.1</v>
      </c>
      <c r="H45" s="30">
        <f t="shared" si="1"/>
        <v>260</v>
      </c>
      <c r="I45" s="12">
        <f t="shared" si="1"/>
        <v>140.39999999999998</v>
      </c>
      <c r="J45" s="30">
        <f t="shared" si="1"/>
        <v>104</v>
      </c>
      <c r="K45" s="12">
        <f>K43*K44</f>
        <v>85.8</v>
      </c>
      <c r="L45" s="12">
        <f>L43*L44</f>
        <v>2.6</v>
      </c>
      <c r="M45" s="24">
        <f>M43*M44</f>
        <v>33.800000000000004</v>
      </c>
      <c r="N45" s="25">
        <f>SUM(C45:M45)</f>
        <v>1583.3999999999996</v>
      </c>
    </row>
  </sheetData>
  <mergeCells count="17">
    <mergeCell ref="J2:L2"/>
    <mergeCell ref="A20:B20"/>
    <mergeCell ref="A21:B21"/>
    <mergeCell ref="H3:K3"/>
    <mergeCell ref="G6:H6"/>
    <mergeCell ref="B8:B9"/>
    <mergeCell ref="C8:M8"/>
    <mergeCell ref="A18:B18"/>
    <mergeCell ref="A19:B19"/>
    <mergeCell ref="A44:B44"/>
    <mergeCell ref="A45:B45"/>
    <mergeCell ref="H27:K27"/>
    <mergeCell ref="G30:H30"/>
    <mergeCell ref="B32:B33"/>
    <mergeCell ref="C32:M32"/>
    <mergeCell ref="A42:B42"/>
    <mergeCell ref="A43:B4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50"/>
  <sheetViews>
    <sheetView topLeftCell="A37" workbookViewId="0">
      <selection activeCell="E39" sqref="E39"/>
    </sheetView>
  </sheetViews>
  <sheetFormatPr defaultRowHeight="14.4"/>
  <sheetData>
    <row r="3" spans="1:14" ht="15.6">
      <c r="A3" s="9"/>
      <c r="B3" s="10"/>
      <c r="C3" s="43"/>
      <c r="D3" s="43"/>
      <c r="E3" s="43"/>
      <c r="F3" s="43"/>
      <c r="G3" s="43"/>
      <c r="H3" s="43"/>
      <c r="I3" s="43" t="s">
        <v>18</v>
      </c>
      <c r="J3" s="43"/>
      <c r="K3" s="43"/>
      <c r="L3" s="43"/>
      <c r="M3" s="43"/>
      <c r="N3" s="43"/>
    </row>
    <row r="4" spans="1:14">
      <c r="A4" s="2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 t="s">
        <v>65</v>
      </c>
      <c r="L4" s="43"/>
      <c r="M4" s="43"/>
      <c r="N4" s="43"/>
    </row>
    <row r="5" spans="1:14">
      <c r="A5" s="2" t="s">
        <v>1</v>
      </c>
      <c r="B5" s="43"/>
      <c r="C5" s="43"/>
      <c r="D5" s="43"/>
      <c r="E5" s="43"/>
      <c r="F5" s="43"/>
      <c r="G5" s="43" t="s">
        <v>20</v>
      </c>
      <c r="H5" s="48"/>
      <c r="I5" s="48"/>
      <c r="J5" s="48"/>
      <c r="K5" s="43"/>
      <c r="L5" s="43"/>
      <c r="M5" s="43"/>
      <c r="N5" s="43"/>
    </row>
    <row r="6" spans="1:14" ht="15.6">
      <c r="A6" s="3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6">
      <c r="A7" s="22"/>
      <c r="B7" s="33"/>
      <c r="C7" s="43"/>
      <c r="D7" s="43" t="s">
        <v>21</v>
      </c>
      <c r="E7" s="43"/>
      <c r="F7" s="43"/>
      <c r="G7" s="43"/>
      <c r="H7" s="14">
        <v>1</v>
      </c>
      <c r="I7" s="43" t="s">
        <v>14</v>
      </c>
      <c r="J7" s="43"/>
      <c r="K7" s="43"/>
      <c r="L7" s="43"/>
      <c r="M7" s="43"/>
      <c r="N7" s="43"/>
    </row>
    <row r="8" spans="1:14" ht="15" customHeight="1">
      <c r="A8" s="13">
        <v>25</v>
      </c>
      <c r="B8" s="38" t="s">
        <v>68</v>
      </c>
      <c r="C8" s="43" t="s">
        <v>66</v>
      </c>
      <c r="D8" s="43"/>
      <c r="E8" s="43"/>
      <c r="F8" s="43"/>
      <c r="G8" s="49" t="s">
        <v>12</v>
      </c>
      <c r="H8" s="49"/>
      <c r="I8" s="43">
        <v>39</v>
      </c>
      <c r="J8" s="43" t="s">
        <v>13</v>
      </c>
      <c r="K8" s="43"/>
      <c r="L8" s="43"/>
      <c r="M8" s="43"/>
      <c r="N8" s="43"/>
    </row>
    <row r="9" spans="1:14" ht="16.2" thickBot="1">
      <c r="A9" s="5"/>
      <c r="B9" s="43"/>
      <c r="C9" s="43"/>
      <c r="D9" s="43"/>
      <c r="E9" s="43"/>
      <c r="F9" s="43"/>
      <c r="G9" s="43"/>
      <c r="H9" s="43" t="s">
        <v>22</v>
      </c>
      <c r="I9" s="11"/>
      <c r="J9" s="43"/>
      <c r="K9" s="43"/>
      <c r="L9" s="43"/>
      <c r="M9" s="43"/>
      <c r="N9" s="43"/>
    </row>
    <row r="10" spans="1:14" ht="15" thickBot="1">
      <c r="A10" s="41" t="s">
        <v>4</v>
      </c>
      <c r="B10" s="50" t="s">
        <v>6</v>
      </c>
      <c r="C10" s="52" t="s">
        <v>7</v>
      </c>
      <c r="D10" s="53"/>
      <c r="E10" s="53"/>
      <c r="F10" s="53"/>
      <c r="G10" s="53"/>
      <c r="H10" s="53"/>
      <c r="I10" s="53"/>
      <c r="J10" s="53"/>
      <c r="K10" s="53"/>
      <c r="L10" s="54"/>
      <c r="M10" s="26"/>
      <c r="N10" s="26"/>
    </row>
    <row r="11" spans="1:14" ht="47.4" thickBot="1">
      <c r="A11" s="42" t="s">
        <v>5</v>
      </c>
      <c r="B11" s="51"/>
      <c r="C11" s="7" t="s">
        <v>15</v>
      </c>
      <c r="D11" s="7" t="s">
        <v>30</v>
      </c>
      <c r="E11" s="7" t="s">
        <v>42</v>
      </c>
      <c r="F11" s="7" t="s">
        <v>32</v>
      </c>
      <c r="G11" s="7" t="s">
        <v>17</v>
      </c>
      <c r="H11" s="7" t="s">
        <v>52</v>
      </c>
      <c r="I11" s="7" t="s">
        <v>54</v>
      </c>
      <c r="J11" s="7" t="s">
        <v>37</v>
      </c>
      <c r="K11" s="7" t="s">
        <v>38</v>
      </c>
      <c r="L11" s="23" t="s">
        <v>55</v>
      </c>
      <c r="M11" s="26"/>
      <c r="N11" s="26"/>
    </row>
    <row r="12" spans="1:14" ht="31.8" thickBot="1">
      <c r="A12" s="42">
        <v>1</v>
      </c>
      <c r="B12" s="7" t="s">
        <v>53</v>
      </c>
      <c r="C12" s="7"/>
      <c r="D12" s="7">
        <v>180</v>
      </c>
      <c r="E12" s="7">
        <v>70</v>
      </c>
      <c r="F12" s="7"/>
      <c r="G12" s="7"/>
      <c r="H12" s="7">
        <v>200</v>
      </c>
      <c r="I12" s="7">
        <v>50</v>
      </c>
      <c r="J12" s="7">
        <v>50</v>
      </c>
      <c r="K12" s="7">
        <v>5</v>
      </c>
      <c r="L12" s="23">
        <v>10</v>
      </c>
      <c r="M12" s="26"/>
      <c r="N12" s="26"/>
    </row>
    <row r="13" spans="1:14" ht="16.2" thickBot="1">
      <c r="A13" s="8">
        <v>2</v>
      </c>
      <c r="B13" s="7" t="s">
        <v>26</v>
      </c>
      <c r="C13" s="7"/>
      <c r="D13" s="7"/>
      <c r="E13" s="7"/>
      <c r="F13" s="7"/>
      <c r="G13" s="7"/>
      <c r="H13" s="7">
        <v>150</v>
      </c>
      <c r="I13" s="7">
        <v>50</v>
      </c>
      <c r="J13" s="7">
        <v>50</v>
      </c>
      <c r="K13" s="7">
        <v>5</v>
      </c>
      <c r="L13" s="23"/>
      <c r="M13" s="26"/>
      <c r="N13" s="26"/>
    </row>
    <row r="14" spans="1:14" ht="16.2" thickBot="1">
      <c r="A14" s="8">
        <v>3</v>
      </c>
      <c r="B14" s="6" t="s">
        <v>57</v>
      </c>
      <c r="C14" s="7"/>
      <c r="D14" s="7"/>
      <c r="E14" s="7"/>
      <c r="F14" s="7">
        <v>50</v>
      </c>
      <c r="G14" s="7">
        <v>30</v>
      </c>
      <c r="H14" s="7"/>
      <c r="I14" s="7"/>
      <c r="J14" s="7"/>
      <c r="K14" s="7"/>
      <c r="L14" s="23"/>
      <c r="M14" s="26"/>
      <c r="N14" s="26"/>
    </row>
    <row r="15" spans="1:14" ht="16.2" thickBot="1">
      <c r="A15" s="8">
        <v>4</v>
      </c>
      <c r="B15" s="7" t="s">
        <v>15</v>
      </c>
      <c r="C15" s="7">
        <v>85</v>
      </c>
      <c r="D15" s="7"/>
      <c r="E15" s="7"/>
      <c r="F15" s="7"/>
      <c r="G15" s="7"/>
      <c r="H15" s="7"/>
      <c r="I15" s="7"/>
      <c r="J15" s="7"/>
      <c r="K15" s="7"/>
      <c r="L15" s="23"/>
      <c r="M15" s="26"/>
      <c r="N15" s="26"/>
    </row>
    <row r="16" spans="1:14" ht="16.2" thickBot="1">
      <c r="A16" s="42"/>
      <c r="B16" s="6"/>
      <c r="C16" s="7"/>
      <c r="D16" s="7"/>
      <c r="E16" s="7"/>
      <c r="F16" s="7"/>
      <c r="G16" s="7"/>
      <c r="H16" s="7"/>
      <c r="I16" s="7"/>
      <c r="J16" s="7"/>
      <c r="K16" s="7"/>
      <c r="L16" s="23"/>
      <c r="M16" s="26"/>
      <c r="N16" s="26"/>
    </row>
    <row r="17" spans="1:14" ht="16.2" thickBot="1">
      <c r="A17" s="8"/>
      <c r="B17" s="6"/>
      <c r="C17" s="7"/>
      <c r="D17" s="7"/>
      <c r="E17" s="7"/>
      <c r="F17" s="7"/>
      <c r="G17" s="7"/>
      <c r="H17" s="7"/>
      <c r="I17" s="7"/>
      <c r="J17" s="7"/>
      <c r="K17" s="7"/>
      <c r="L17" s="23"/>
      <c r="M17" s="26"/>
      <c r="N17" s="26"/>
    </row>
    <row r="18" spans="1:14" ht="16.2" customHeight="1" thickBot="1">
      <c r="A18" s="8"/>
      <c r="B18" s="6"/>
      <c r="C18" s="7"/>
      <c r="D18" s="7"/>
      <c r="E18" s="7"/>
      <c r="F18" s="7"/>
      <c r="G18" s="7"/>
      <c r="H18" s="7"/>
      <c r="I18" s="7"/>
      <c r="J18" s="7"/>
      <c r="K18" s="7"/>
      <c r="L18" s="23"/>
      <c r="M18" s="26"/>
      <c r="N18" s="26"/>
    </row>
    <row r="19" spans="1:14" ht="16.2" thickBot="1">
      <c r="A19" s="8"/>
      <c r="B19" s="6"/>
      <c r="C19" s="7"/>
      <c r="D19" s="7"/>
      <c r="E19" s="7"/>
      <c r="F19" s="7"/>
      <c r="G19" s="7"/>
      <c r="H19" s="7"/>
      <c r="I19" s="7"/>
      <c r="J19" s="7"/>
      <c r="K19" s="7"/>
      <c r="L19" s="23"/>
      <c r="M19" s="26"/>
      <c r="N19" s="26"/>
    </row>
    <row r="20" spans="1:14" ht="16.2" thickBot="1">
      <c r="A20" s="44" t="s">
        <v>8</v>
      </c>
      <c r="B20" s="45"/>
      <c r="C20" s="7">
        <v>85</v>
      </c>
      <c r="D20" s="7">
        <v>180</v>
      </c>
      <c r="E20" s="7">
        <v>70</v>
      </c>
      <c r="F20" s="7">
        <v>50</v>
      </c>
      <c r="G20" s="7">
        <v>30</v>
      </c>
      <c r="H20" s="7">
        <v>350</v>
      </c>
      <c r="I20" s="7">
        <v>100</v>
      </c>
      <c r="J20" s="7">
        <v>100</v>
      </c>
      <c r="K20" s="7">
        <v>10</v>
      </c>
      <c r="L20" s="23">
        <v>10</v>
      </c>
      <c r="M20" s="26"/>
      <c r="N20" s="26"/>
    </row>
    <row r="21" spans="1:14" ht="16.2" customHeight="1" thickBot="1">
      <c r="A21" s="46" t="s">
        <v>9</v>
      </c>
      <c r="B21" s="47"/>
      <c r="C21" s="7">
        <f>I8*C20/1000</f>
        <v>3.3149999999999999</v>
      </c>
      <c r="D21" s="7">
        <f>I8*D20/1000</f>
        <v>7.02</v>
      </c>
      <c r="E21" s="7">
        <f>I8*E20/1000</f>
        <v>2.73</v>
      </c>
      <c r="F21" s="7">
        <f>I8*F20/1000</f>
        <v>1.95</v>
      </c>
      <c r="G21" s="7">
        <f>I8*G20/1000</f>
        <v>1.17</v>
      </c>
      <c r="H21" s="7">
        <f>I8*H20/1000</f>
        <v>13.65</v>
      </c>
      <c r="I21" s="7">
        <f>I8*I20/1000</f>
        <v>3.9</v>
      </c>
      <c r="J21" s="7">
        <f>I8*J20/1000</f>
        <v>3.9</v>
      </c>
      <c r="K21" s="7">
        <f>I8*K20/1000</f>
        <v>0.39</v>
      </c>
      <c r="L21" s="23">
        <f>L20*I8/1000</f>
        <v>0.39</v>
      </c>
      <c r="M21" s="26"/>
      <c r="N21" s="26"/>
    </row>
    <row r="22" spans="1:14" ht="16.2" thickBot="1">
      <c r="A22" s="44" t="s">
        <v>10</v>
      </c>
      <c r="B22" s="45"/>
      <c r="C22" s="7">
        <v>40</v>
      </c>
      <c r="D22" s="7">
        <v>35</v>
      </c>
      <c r="E22" s="7">
        <v>300</v>
      </c>
      <c r="F22" s="7">
        <v>200</v>
      </c>
      <c r="G22" s="7">
        <v>45</v>
      </c>
      <c r="H22" s="7">
        <v>30</v>
      </c>
      <c r="I22" s="7">
        <v>40</v>
      </c>
      <c r="J22" s="7">
        <v>30</v>
      </c>
      <c r="K22" s="7">
        <v>10</v>
      </c>
      <c r="L22" s="23">
        <v>130</v>
      </c>
      <c r="M22" s="26"/>
      <c r="N22" s="26"/>
    </row>
    <row r="23" spans="1:14" ht="16.2" thickBot="1">
      <c r="A23" s="44" t="s">
        <v>11</v>
      </c>
      <c r="B23" s="45"/>
      <c r="C23" s="7">
        <f>C21*C22</f>
        <v>132.6</v>
      </c>
      <c r="D23" s="7">
        <f t="shared" ref="D23:I23" si="0">D21*D22</f>
        <v>245.7</v>
      </c>
      <c r="E23" s="7">
        <f t="shared" si="0"/>
        <v>819</v>
      </c>
      <c r="F23" s="7">
        <f t="shared" si="0"/>
        <v>390</v>
      </c>
      <c r="G23" s="7">
        <f t="shared" si="0"/>
        <v>52.65</v>
      </c>
      <c r="H23" s="7">
        <f t="shared" si="0"/>
        <v>409.5</v>
      </c>
      <c r="I23" s="7">
        <f t="shared" si="0"/>
        <v>156</v>
      </c>
      <c r="J23" s="7">
        <f>J21*J22</f>
        <v>117</v>
      </c>
      <c r="K23" s="7">
        <f>K21*K22</f>
        <v>3.9000000000000004</v>
      </c>
      <c r="L23" s="24">
        <f>L21*L22</f>
        <v>50.7</v>
      </c>
      <c r="M23" s="27"/>
      <c r="N23" s="27">
        <f>SUM(C23:M23)</f>
        <v>2377.0499999999997</v>
      </c>
    </row>
    <row r="24" spans="1:14" ht="15.6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43"/>
      <c r="N24" s="43"/>
    </row>
    <row r="25" spans="1:14" ht="15.6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43"/>
      <c r="N25" s="43"/>
    </row>
    <row r="26" spans="1:14" ht="15.6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43"/>
      <c r="N26" s="43"/>
    </row>
    <row r="27" spans="1:14" ht="15.6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43"/>
      <c r="N27" s="43"/>
    </row>
    <row r="28" spans="1:14" ht="15.6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1"/>
      <c r="M28" s="43"/>
      <c r="N28" s="43"/>
    </row>
    <row r="29" spans="1:14" ht="15.6">
      <c r="A29" s="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ht="15.6">
      <c r="A30" s="9" t="s">
        <v>58</v>
      </c>
      <c r="B30" s="10"/>
      <c r="C30" s="43"/>
      <c r="D30" s="43"/>
      <c r="E30" s="43"/>
      <c r="F30" s="43"/>
      <c r="G30" s="43"/>
      <c r="H30" s="43"/>
      <c r="I30" s="43" t="s">
        <v>18</v>
      </c>
      <c r="J30" s="43"/>
      <c r="K30" s="43"/>
      <c r="L30" s="43"/>
      <c r="M30" s="43"/>
      <c r="N30" s="43"/>
    </row>
    <row r="31" spans="1:14">
      <c r="A31" s="2" t="s">
        <v>0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1:14" ht="15" customHeight="1">
      <c r="A32" s="2" t="s">
        <v>1</v>
      </c>
      <c r="B32" s="43"/>
      <c r="C32" s="43"/>
      <c r="D32" s="43"/>
      <c r="E32" s="43"/>
      <c r="F32" s="43"/>
      <c r="G32" s="43" t="s">
        <v>23</v>
      </c>
      <c r="H32" s="48"/>
      <c r="I32" s="48"/>
      <c r="J32" s="48"/>
      <c r="K32" s="48"/>
      <c r="L32" s="43"/>
      <c r="M32" s="43"/>
      <c r="N32" s="43"/>
    </row>
    <row r="33" spans="1:14" ht="15.6">
      <c r="A33" s="3" t="s">
        <v>2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4" ht="15.6">
      <c r="A34" s="4" t="s">
        <v>3</v>
      </c>
      <c r="B34" s="43"/>
      <c r="C34" s="43"/>
      <c r="D34" s="43"/>
      <c r="E34" s="43"/>
      <c r="F34" s="43"/>
      <c r="G34" s="43"/>
      <c r="H34" s="14">
        <v>1</v>
      </c>
      <c r="I34" s="43" t="s">
        <v>14</v>
      </c>
      <c r="J34" s="14"/>
      <c r="K34" s="43"/>
      <c r="L34" s="43"/>
      <c r="M34" s="43"/>
      <c r="N34" s="43"/>
    </row>
    <row r="35" spans="1:14" ht="15.6">
      <c r="A35" s="13">
        <v>26</v>
      </c>
      <c r="B35" s="17" t="s">
        <v>68</v>
      </c>
      <c r="C35" s="43" t="s">
        <v>67</v>
      </c>
      <c r="D35" s="43"/>
      <c r="E35" s="43"/>
      <c r="F35" s="43"/>
      <c r="G35" s="49" t="s">
        <v>12</v>
      </c>
      <c r="H35" s="49"/>
      <c r="I35" s="43">
        <v>39</v>
      </c>
      <c r="J35" s="43" t="s">
        <v>13</v>
      </c>
      <c r="K35" s="43"/>
      <c r="L35" s="43"/>
      <c r="M35" s="43"/>
      <c r="N35" s="43"/>
    </row>
    <row r="36" spans="1:14" ht="16.2" thickBot="1">
      <c r="A36" s="5"/>
      <c r="B36" s="43"/>
      <c r="C36" s="43"/>
      <c r="D36" s="43"/>
      <c r="E36" s="43"/>
      <c r="F36" s="43"/>
      <c r="G36" s="43"/>
      <c r="H36" s="43"/>
      <c r="I36" s="58" t="s">
        <v>22</v>
      </c>
      <c r="J36" s="11"/>
      <c r="K36" s="43"/>
      <c r="L36" s="43"/>
      <c r="M36" s="43"/>
      <c r="N36" s="43"/>
    </row>
    <row r="37" spans="1:14" ht="15" thickBot="1">
      <c r="A37" s="41" t="s">
        <v>4</v>
      </c>
      <c r="B37" s="50" t="s">
        <v>6</v>
      </c>
      <c r="C37" s="52" t="s">
        <v>7</v>
      </c>
      <c r="D37" s="53"/>
      <c r="E37" s="53"/>
      <c r="F37" s="53"/>
      <c r="G37" s="53"/>
      <c r="H37" s="53"/>
      <c r="I37" s="53"/>
      <c r="J37" s="53"/>
      <c r="K37" s="53"/>
      <c r="L37" s="53"/>
      <c r="M37" s="54"/>
      <c r="N37" s="25"/>
    </row>
    <row r="38" spans="1:14" ht="31.8" thickBot="1">
      <c r="A38" s="42" t="s">
        <v>5</v>
      </c>
      <c r="B38" s="51"/>
      <c r="C38" s="7" t="s">
        <v>15</v>
      </c>
      <c r="D38" s="7" t="s">
        <v>30</v>
      </c>
      <c r="E38" s="7" t="s">
        <v>35</v>
      </c>
      <c r="F38" s="7" t="s">
        <v>36</v>
      </c>
      <c r="G38" s="7" t="s">
        <v>17</v>
      </c>
      <c r="H38" s="7" t="s">
        <v>48</v>
      </c>
      <c r="I38" s="7" t="s">
        <v>45</v>
      </c>
      <c r="J38" s="7" t="s">
        <v>43</v>
      </c>
      <c r="K38" s="7" t="s">
        <v>38</v>
      </c>
      <c r="L38" s="7"/>
      <c r="M38" s="23"/>
      <c r="N38" s="25"/>
    </row>
    <row r="39" spans="1:14" ht="63" thickBot="1">
      <c r="A39" s="42">
        <v>1</v>
      </c>
      <c r="B39" s="7" t="s">
        <v>40</v>
      </c>
      <c r="C39" s="7"/>
      <c r="D39" s="7">
        <v>340</v>
      </c>
      <c r="E39" s="7">
        <v>50</v>
      </c>
      <c r="F39" s="7"/>
      <c r="G39" s="7"/>
      <c r="H39" s="7"/>
      <c r="I39" s="7">
        <v>50</v>
      </c>
      <c r="J39" s="7">
        <v>70</v>
      </c>
      <c r="K39" s="7">
        <v>5</v>
      </c>
      <c r="L39" s="7"/>
      <c r="M39" s="23"/>
      <c r="N39" s="25"/>
    </row>
    <row r="40" spans="1:14" ht="16.2" thickBot="1">
      <c r="A40" s="8">
        <v>2</v>
      </c>
      <c r="B40" s="7" t="s">
        <v>26</v>
      </c>
      <c r="C40" s="7"/>
      <c r="D40" s="7"/>
      <c r="E40" s="7"/>
      <c r="F40" s="7"/>
      <c r="G40" s="7"/>
      <c r="H40" s="7">
        <v>180</v>
      </c>
      <c r="I40" s="7">
        <v>60</v>
      </c>
      <c r="J40" s="7">
        <v>60</v>
      </c>
      <c r="K40" s="7">
        <v>5</v>
      </c>
      <c r="L40" s="7"/>
      <c r="M40" s="23"/>
      <c r="N40" s="25"/>
    </row>
    <row r="41" spans="1:14" ht="16.2" thickBot="1">
      <c r="A41" s="8">
        <v>3</v>
      </c>
      <c r="B41" s="6" t="s">
        <v>57</v>
      </c>
      <c r="C41" s="7"/>
      <c r="D41" s="7"/>
      <c r="E41" s="7"/>
      <c r="F41" s="7">
        <v>50</v>
      </c>
      <c r="G41" s="7">
        <v>30</v>
      </c>
      <c r="H41" s="7"/>
      <c r="I41" s="7"/>
      <c r="J41" s="7"/>
      <c r="K41" s="7"/>
      <c r="L41" s="7"/>
      <c r="M41" s="23"/>
      <c r="N41" s="25"/>
    </row>
    <row r="42" spans="1:14" ht="16.2" customHeight="1" thickBot="1">
      <c r="A42" s="8">
        <v>4</v>
      </c>
      <c r="B42" s="7" t="s">
        <v>15</v>
      </c>
      <c r="C42" s="7">
        <v>85</v>
      </c>
      <c r="D42" s="7"/>
      <c r="E42" s="7"/>
      <c r="F42" s="7"/>
      <c r="G42" s="7"/>
      <c r="H42" s="7"/>
      <c r="I42" s="7"/>
      <c r="J42" s="7"/>
      <c r="K42" s="7"/>
      <c r="L42" s="7"/>
      <c r="M42" s="23"/>
      <c r="N42" s="25"/>
    </row>
    <row r="43" spans="1:14" ht="16.2" thickBot="1">
      <c r="A43" s="42"/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23"/>
      <c r="N43" s="25"/>
    </row>
    <row r="44" spans="1:14" ht="16.2" thickBot="1">
      <c r="A44" s="8"/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23"/>
      <c r="N44" s="25"/>
    </row>
    <row r="45" spans="1:14" ht="16.2" customHeight="1" thickBot="1">
      <c r="A45" s="8"/>
      <c r="B45" s="6"/>
      <c r="C45" s="7"/>
      <c r="D45" s="7"/>
      <c r="E45" s="7"/>
      <c r="F45" s="7"/>
      <c r="G45" s="7"/>
      <c r="H45" s="7"/>
      <c r="I45" s="7"/>
      <c r="J45" s="7"/>
      <c r="K45" s="7"/>
      <c r="L45" s="7"/>
      <c r="M45" s="23"/>
      <c r="N45" s="25"/>
    </row>
    <row r="46" spans="1:14" ht="16.2" thickBot="1">
      <c r="A46" s="8"/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23"/>
      <c r="N46" s="25"/>
    </row>
    <row r="47" spans="1:14" ht="16.2" thickBot="1">
      <c r="A47" s="44" t="s">
        <v>8</v>
      </c>
      <c r="B47" s="45"/>
      <c r="C47" s="7">
        <v>85</v>
      </c>
      <c r="D47" s="7">
        <v>340</v>
      </c>
      <c r="E47" s="7">
        <v>50</v>
      </c>
      <c r="F47" s="7">
        <v>50</v>
      </c>
      <c r="G47" s="7">
        <v>30</v>
      </c>
      <c r="H47" s="7">
        <v>180</v>
      </c>
      <c r="I47" s="7">
        <v>110</v>
      </c>
      <c r="J47" s="7">
        <v>130</v>
      </c>
      <c r="K47" s="7">
        <v>10</v>
      </c>
      <c r="L47" s="7"/>
      <c r="M47" s="23"/>
      <c r="N47" s="25"/>
    </row>
    <row r="48" spans="1:14" ht="16.2" thickBot="1">
      <c r="A48" s="46" t="s">
        <v>9</v>
      </c>
      <c r="B48" s="47"/>
      <c r="C48" s="7">
        <f>I35*C47/1000</f>
        <v>3.3149999999999999</v>
      </c>
      <c r="D48" s="7">
        <f>I35*D47/1000</f>
        <v>13.26</v>
      </c>
      <c r="E48" s="7">
        <f>E47*I35/1000</f>
        <v>1.95</v>
      </c>
      <c r="F48" s="7">
        <f>I35*F47/1000</f>
        <v>1.95</v>
      </c>
      <c r="G48" s="7">
        <f>I35*G47/1000</f>
        <v>1.17</v>
      </c>
      <c r="H48" s="7">
        <f>I35*H47/1000</f>
        <v>7.02</v>
      </c>
      <c r="I48" s="7">
        <f>I47*I35/1000</f>
        <v>4.29</v>
      </c>
      <c r="J48" s="7">
        <f>I35*J47/1000</f>
        <v>5.07</v>
      </c>
      <c r="K48" s="7">
        <f>I35*K47/1000</f>
        <v>0.39</v>
      </c>
      <c r="L48" s="7"/>
      <c r="M48" s="23"/>
      <c r="N48" s="25"/>
    </row>
    <row r="49" spans="1:14" ht="16.2" thickBot="1">
      <c r="A49" s="44" t="s">
        <v>10</v>
      </c>
      <c r="B49" s="45"/>
      <c r="C49" s="7">
        <v>40</v>
      </c>
      <c r="D49" s="7">
        <v>35</v>
      </c>
      <c r="E49" s="7">
        <v>410</v>
      </c>
      <c r="F49" s="7">
        <v>200</v>
      </c>
      <c r="G49" s="7">
        <v>45</v>
      </c>
      <c r="H49" s="7">
        <v>30</v>
      </c>
      <c r="I49" s="7">
        <v>40</v>
      </c>
      <c r="J49" s="7">
        <v>30</v>
      </c>
      <c r="K49" s="7">
        <v>10</v>
      </c>
      <c r="L49" s="7"/>
      <c r="M49" s="23"/>
      <c r="N49" s="25"/>
    </row>
    <row r="50" spans="1:14" ht="16.2" thickBot="1">
      <c r="A50" s="44" t="s">
        <v>11</v>
      </c>
      <c r="B50" s="45"/>
      <c r="C50" s="7">
        <f t="shared" ref="C50:I50" si="1">C48*C49</f>
        <v>132.6</v>
      </c>
      <c r="D50" s="7">
        <f t="shared" si="1"/>
        <v>464.09999999999997</v>
      </c>
      <c r="E50" s="7">
        <f t="shared" si="1"/>
        <v>799.5</v>
      </c>
      <c r="F50" s="7">
        <f t="shared" si="1"/>
        <v>390</v>
      </c>
      <c r="G50" s="7">
        <f t="shared" si="1"/>
        <v>52.65</v>
      </c>
      <c r="H50" s="7">
        <f t="shared" si="1"/>
        <v>210.6</v>
      </c>
      <c r="I50" s="7">
        <f t="shared" si="1"/>
        <v>171.6</v>
      </c>
      <c r="J50" s="7">
        <f>J48*J49</f>
        <v>152.10000000000002</v>
      </c>
      <c r="K50" s="7">
        <f>K48*K49</f>
        <v>3.9000000000000004</v>
      </c>
      <c r="L50" s="7"/>
      <c r="M50" s="24"/>
      <c r="N50" s="25">
        <f>SUM(C50:M50)</f>
        <v>2377.0499999999997</v>
      </c>
    </row>
  </sheetData>
  <mergeCells count="16">
    <mergeCell ref="H5:J5"/>
    <mergeCell ref="G8:H8"/>
    <mergeCell ref="B10:B11"/>
    <mergeCell ref="C10:L10"/>
    <mergeCell ref="A49:B49"/>
    <mergeCell ref="H32:K32"/>
    <mergeCell ref="A20:B20"/>
    <mergeCell ref="A21:B21"/>
    <mergeCell ref="A22:B22"/>
    <mergeCell ref="A23:B23"/>
    <mergeCell ref="A50:B50"/>
    <mergeCell ref="G35:H35"/>
    <mergeCell ref="B37:B38"/>
    <mergeCell ref="C37:M37"/>
    <mergeCell ref="A47:B47"/>
    <mergeCell ref="A48:B4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N45"/>
  <sheetViews>
    <sheetView topLeftCell="A22" workbookViewId="0">
      <selection activeCell="A30" sqref="A30"/>
    </sheetView>
  </sheetViews>
  <sheetFormatPr defaultRowHeight="14.4"/>
  <sheetData>
    <row r="3" spans="1:14" ht="15.6">
      <c r="A3" s="9" t="s">
        <v>60</v>
      </c>
      <c r="B3" s="10"/>
      <c r="C3" s="43"/>
      <c r="D3" s="43"/>
      <c r="E3" s="43"/>
      <c r="F3" s="43"/>
      <c r="G3" s="43"/>
      <c r="H3" s="43"/>
      <c r="I3" s="43" t="s">
        <v>18</v>
      </c>
      <c r="J3" s="43"/>
      <c r="K3" s="43"/>
      <c r="L3" s="43"/>
      <c r="M3" s="43"/>
      <c r="N3" s="43"/>
    </row>
    <row r="4" spans="1:14">
      <c r="A4" s="2" t="s">
        <v>0</v>
      </c>
      <c r="B4" s="43"/>
      <c r="C4" s="43"/>
      <c r="D4" s="43"/>
      <c r="E4" s="43"/>
      <c r="F4" s="43"/>
      <c r="G4" s="43"/>
      <c r="H4" s="43"/>
      <c r="I4" s="43"/>
      <c r="J4" s="57" t="s">
        <v>64</v>
      </c>
      <c r="K4" s="57"/>
      <c r="L4" s="43"/>
      <c r="M4" s="43"/>
      <c r="N4" s="43"/>
    </row>
    <row r="5" spans="1:14">
      <c r="A5" s="2" t="s">
        <v>1</v>
      </c>
      <c r="B5" s="43"/>
      <c r="C5" s="43"/>
      <c r="D5" s="43"/>
      <c r="E5" s="43"/>
      <c r="F5" s="43"/>
      <c r="G5" s="43"/>
      <c r="H5" s="55"/>
      <c r="I5" s="49"/>
      <c r="J5" s="49"/>
      <c r="K5" s="49"/>
      <c r="L5" s="43"/>
      <c r="M5" s="43"/>
      <c r="N5" s="43"/>
    </row>
    <row r="6" spans="1:14" ht="15.6">
      <c r="A6" s="3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6">
      <c r="A7" s="4" t="s">
        <v>3</v>
      </c>
      <c r="B7" s="43"/>
      <c r="C7" s="43"/>
      <c r="D7" s="43"/>
      <c r="E7" s="43"/>
      <c r="F7" s="43"/>
      <c r="G7" s="43"/>
      <c r="H7" s="14">
        <v>1</v>
      </c>
      <c r="I7" s="43" t="s">
        <v>14</v>
      </c>
      <c r="J7" s="14"/>
      <c r="K7" s="43"/>
      <c r="L7" s="43"/>
      <c r="M7" s="43"/>
      <c r="N7" s="43"/>
    </row>
    <row r="8" spans="1:14" ht="15" customHeight="1">
      <c r="A8" s="13">
        <v>27</v>
      </c>
      <c r="B8" s="17" t="s">
        <v>68</v>
      </c>
      <c r="C8" s="43" t="s">
        <v>67</v>
      </c>
      <c r="D8" s="43"/>
      <c r="E8" s="43"/>
      <c r="F8" s="43"/>
      <c r="G8" s="49" t="s">
        <v>12</v>
      </c>
      <c r="H8" s="49"/>
      <c r="I8" s="43">
        <v>39</v>
      </c>
      <c r="J8" s="43" t="s">
        <v>24</v>
      </c>
      <c r="K8" s="43"/>
      <c r="L8" s="43"/>
      <c r="M8" s="43"/>
      <c r="N8" s="43"/>
    </row>
    <row r="9" spans="1:14" ht="16.2" thickBot="1">
      <c r="A9" s="5"/>
      <c r="B9" s="43"/>
      <c r="C9" s="43"/>
      <c r="D9" s="43"/>
      <c r="E9" s="43"/>
      <c r="F9" s="43"/>
      <c r="G9" s="43"/>
      <c r="H9" s="43"/>
      <c r="I9" s="43"/>
      <c r="J9" s="11"/>
      <c r="K9" s="43"/>
      <c r="L9" s="43"/>
      <c r="M9" s="43"/>
      <c r="N9" s="43"/>
    </row>
    <row r="10" spans="1:14" ht="15" thickBot="1">
      <c r="A10" s="41" t="s">
        <v>4</v>
      </c>
      <c r="B10" s="50" t="s">
        <v>6</v>
      </c>
      <c r="C10" s="52" t="s">
        <v>7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25"/>
    </row>
    <row r="11" spans="1:14" ht="31.8" thickBot="1">
      <c r="A11" s="42" t="s">
        <v>5</v>
      </c>
      <c r="B11" s="51"/>
      <c r="C11" s="7" t="s">
        <v>15</v>
      </c>
      <c r="D11" s="7" t="s">
        <v>19</v>
      </c>
      <c r="E11" s="7" t="s">
        <v>28</v>
      </c>
      <c r="F11" s="7" t="s">
        <v>16</v>
      </c>
      <c r="G11" s="7" t="s">
        <v>17</v>
      </c>
      <c r="H11" s="7" t="s">
        <v>48</v>
      </c>
      <c r="I11" s="7" t="s">
        <v>47</v>
      </c>
      <c r="J11" s="7" t="s">
        <v>29</v>
      </c>
      <c r="K11" s="7" t="s">
        <v>49</v>
      </c>
      <c r="L11" s="7" t="s">
        <v>39</v>
      </c>
      <c r="M11" s="23" t="s">
        <v>55</v>
      </c>
      <c r="N11" s="25"/>
    </row>
    <row r="12" spans="1:14" ht="47.4" thickBot="1">
      <c r="A12" s="42">
        <v>1</v>
      </c>
      <c r="B12" s="7" t="s">
        <v>25</v>
      </c>
      <c r="C12" s="7"/>
      <c r="D12" s="7">
        <v>250</v>
      </c>
      <c r="E12" s="7">
        <v>70</v>
      </c>
      <c r="F12" s="7"/>
      <c r="G12" s="7"/>
      <c r="H12" s="7"/>
      <c r="I12" s="7">
        <v>60</v>
      </c>
      <c r="J12" s="7">
        <v>80</v>
      </c>
      <c r="K12" s="7"/>
      <c r="L12" s="7">
        <v>5</v>
      </c>
      <c r="M12" s="23">
        <v>10</v>
      </c>
      <c r="N12" s="25"/>
    </row>
    <row r="13" spans="1:14" ht="16.2" thickBot="1">
      <c r="A13" s="8">
        <v>2</v>
      </c>
      <c r="B13" s="7" t="s">
        <v>26</v>
      </c>
      <c r="C13" s="7"/>
      <c r="D13" s="7"/>
      <c r="E13" s="7"/>
      <c r="F13" s="7"/>
      <c r="G13" s="7"/>
      <c r="H13" s="7">
        <v>170</v>
      </c>
      <c r="I13" s="7">
        <v>50</v>
      </c>
      <c r="J13" s="7">
        <v>70</v>
      </c>
      <c r="K13" s="7">
        <v>70</v>
      </c>
      <c r="L13" s="7">
        <v>5</v>
      </c>
      <c r="M13" s="23"/>
      <c r="N13" s="25"/>
    </row>
    <row r="14" spans="1:14" ht="27" thickBot="1">
      <c r="A14" s="8">
        <v>3</v>
      </c>
      <c r="B14" s="6" t="s">
        <v>27</v>
      </c>
      <c r="C14" s="7"/>
      <c r="D14" s="7"/>
      <c r="E14" s="7"/>
      <c r="F14" s="7">
        <v>1</v>
      </c>
      <c r="G14" s="7">
        <v>30</v>
      </c>
      <c r="H14" s="7"/>
      <c r="I14" s="7"/>
      <c r="J14" s="7"/>
      <c r="K14" s="7"/>
      <c r="L14" s="7"/>
      <c r="M14" s="23"/>
      <c r="N14" s="25"/>
    </row>
    <row r="15" spans="1:14" ht="16.2" thickBot="1">
      <c r="A15" s="8">
        <v>4</v>
      </c>
      <c r="B15" s="7" t="s">
        <v>15</v>
      </c>
      <c r="C15" s="7">
        <v>85</v>
      </c>
      <c r="D15" s="7"/>
      <c r="E15" s="7"/>
      <c r="F15" s="7"/>
      <c r="G15" s="7"/>
      <c r="H15" s="7"/>
      <c r="I15" s="7"/>
      <c r="J15" s="7"/>
      <c r="K15" s="7"/>
      <c r="L15" s="7"/>
      <c r="M15" s="23"/>
      <c r="N15" s="25"/>
    </row>
    <row r="16" spans="1:14" ht="16.2" thickBot="1">
      <c r="A16" s="42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23"/>
      <c r="N16" s="25"/>
    </row>
    <row r="17" spans="1:14" ht="16.2" thickBot="1">
      <c r="A17" s="8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23"/>
      <c r="N17" s="25"/>
    </row>
    <row r="18" spans="1:14" ht="16.2" customHeight="1" thickBot="1">
      <c r="A18" s="8"/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23"/>
      <c r="N18" s="25"/>
    </row>
    <row r="19" spans="1:14" ht="16.2" thickBot="1">
      <c r="A19" s="8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23"/>
      <c r="N19" s="25"/>
    </row>
    <row r="20" spans="1:14" ht="16.2" thickBot="1">
      <c r="A20" s="44" t="s">
        <v>8</v>
      </c>
      <c r="B20" s="45"/>
      <c r="C20" s="7">
        <v>85</v>
      </c>
      <c r="D20" s="7">
        <v>250</v>
      </c>
      <c r="E20" s="7">
        <v>70</v>
      </c>
      <c r="F20" s="7">
        <v>1</v>
      </c>
      <c r="G20" s="7">
        <v>30</v>
      </c>
      <c r="H20" s="7">
        <v>170</v>
      </c>
      <c r="I20" s="7">
        <v>110</v>
      </c>
      <c r="J20" s="7">
        <v>150</v>
      </c>
      <c r="K20" s="7">
        <v>70</v>
      </c>
      <c r="L20" s="7">
        <v>10</v>
      </c>
      <c r="M20" s="23">
        <v>10</v>
      </c>
      <c r="N20" s="25"/>
    </row>
    <row r="21" spans="1:14" ht="16.2" customHeight="1" thickBot="1">
      <c r="A21" s="46" t="s">
        <v>9</v>
      </c>
      <c r="B21" s="47"/>
      <c r="C21" s="7">
        <f>I8*C20/1000</f>
        <v>3.3149999999999999</v>
      </c>
      <c r="D21" s="7">
        <f>I8*D20/1000</f>
        <v>9.75</v>
      </c>
      <c r="E21" s="7">
        <f>I8*E20/1000</f>
        <v>2.73</v>
      </c>
      <c r="F21" s="7">
        <f>I8*F20/1000</f>
        <v>3.9E-2</v>
      </c>
      <c r="G21" s="7">
        <f>I8*G20/1000</f>
        <v>1.17</v>
      </c>
      <c r="H21" s="7">
        <f>I8*H20/1000</f>
        <v>6.63</v>
      </c>
      <c r="I21" s="7">
        <f>I8*I20/1000</f>
        <v>4.29</v>
      </c>
      <c r="J21" s="7">
        <f>I8*J20/1000</f>
        <v>5.85</v>
      </c>
      <c r="K21" s="7">
        <f>I8*K20/1000</f>
        <v>2.73</v>
      </c>
      <c r="L21" s="7">
        <f>I8*L20/1000</f>
        <v>0.39</v>
      </c>
      <c r="M21" s="23">
        <f>SUM(M20*I8/1000)</f>
        <v>0.39</v>
      </c>
      <c r="N21" s="25"/>
    </row>
    <row r="22" spans="1:14" ht="16.2" thickBot="1">
      <c r="A22" s="44" t="s">
        <v>10</v>
      </c>
      <c r="B22" s="45"/>
      <c r="C22" s="7">
        <v>40</v>
      </c>
      <c r="D22" s="7">
        <v>56</v>
      </c>
      <c r="E22" s="7">
        <v>300</v>
      </c>
      <c r="F22" s="7">
        <v>850</v>
      </c>
      <c r="G22" s="7">
        <v>45</v>
      </c>
      <c r="H22" s="7">
        <v>30</v>
      </c>
      <c r="I22" s="7">
        <v>40</v>
      </c>
      <c r="J22" s="7">
        <v>30</v>
      </c>
      <c r="K22" s="7">
        <v>70</v>
      </c>
      <c r="L22" s="7">
        <v>10</v>
      </c>
      <c r="M22" s="23">
        <v>130</v>
      </c>
      <c r="N22" s="25"/>
    </row>
    <row r="23" spans="1:14" ht="16.2" thickBot="1">
      <c r="A23" s="44" t="s">
        <v>11</v>
      </c>
      <c r="B23" s="45"/>
      <c r="C23" s="7">
        <f>C21*C22</f>
        <v>132.6</v>
      </c>
      <c r="D23" s="7">
        <f t="shared" ref="D23:J23" si="0">D21*D22</f>
        <v>546</v>
      </c>
      <c r="E23" s="7">
        <f t="shared" si="0"/>
        <v>819</v>
      </c>
      <c r="F23" s="7">
        <f t="shared" si="0"/>
        <v>33.15</v>
      </c>
      <c r="G23" s="7">
        <f t="shared" si="0"/>
        <v>52.65</v>
      </c>
      <c r="H23" s="7">
        <f t="shared" si="0"/>
        <v>198.9</v>
      </c>
      <c r="I23" s="7">
        <f t="shared" si="0"/>
        <v>171.6</v>
      </c>
      <c r="J23" s="7">
        <f t="shared" si="0"/>
        <v>175.5</v>
      </c>
      <c r="K23" s="7">
        <f>K21*K22</f>
        <v>191.1</v>
      </c>
      <c r="L23" s="7">
        <f>L21*L22</f>
        <v>3.9000000000000004</v>
      </c>
      <c r="M23" s="24">
        <f>M21*M22</f>
        <v>50.7</v>
      </c>
      <c r="N23" s="25">
        <f>SUM(C23:M23)</f>
        <v>2375.1</v>
      </c>
    </row>
    <row r="24" spans="1:14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ht="15.6">
      <c r="A25" s="9" t="s">
        <v>59</v>
      </c>
      <c r="B25" s="10"/>
      <c r="C25" s="43"/>
      <c r="D25" s="43"/>
      <c r="E25" s="43"/>
      <c r="F25" s="43"/>
      <c r="G25" s="43"/>
      <c r="H25" s="49" t="s">
        <v>18</v>
      </c>
      <c r="I25" s="49"/>
      <c r="J25" s="49"/>
      <c r="K25" s="49"/>
      <c r="L25" s="43"/>
      <c r="M25" s="43"/>
      <c r="N25" s="43"/>
    </row>
    <row r="26" spans="1:14">
      <c r="A26" s="2" t="s">
        <v>0</v>
      </c>
      <c r="B26" s="43"/>
      <c r="C26" s="43"/>
      <c r="D26" s="43"/>
      <c r="E26" s="43"/>
      <c r="F26" s="43"/>
      <c r="G26" s="43"/>
      <c r="H26" s="43"/>
      <c r="I26" s="57" t="s">
        <v>64</v>
      </c>
      <c r="J26" s="57"/>
      <c r="K26" s="57"/>
      <c r="L26" s="43"/>
      <c r="M26" s="43"/>
      <c r="N26" s="43"/>
    </row>
    <row r="27" spans="1:14">
      <c r="A27" s="2" t="s">
        <v>1</v>
      </c>
      <c r="B27" s="43"/>
      <c r="C27" s="43"/>
      <c r="D27" s="43"/>
      <c r="E27" s="43"/>
      <c r="F27" s="43"/>
      <c r="G27" s="43"/>
      <c r="H27" s="55"/>
      <c r="I27" s="49"/>
      <c r="J27" s="49"/>
      <c r="K27" s="49"/>
      <c r="L27" s="43"/>
      <c r="M27" s="43"/>
      <c r="N27" s="43"/>
    </row>
    <row r="28" spans="1:14" ht="15.6">
      <c r="A28" s="3" t="s">
        <v>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1:14" ht="15.6">
      <c r="A29" s="4" t="s">
        <v>3</v>
      </c>
      <c r="B29" s="43"/>
      <c r="C29" s="43"/>
      <c r="D29" s="43"/>
      <c r="E29" s="43"/>
      <c r="F29" s="43"/>
      <c r="G29" s="43"/>
      <c r="H29" s="14">
        <v>1</v>
      </c>
      <c r="I29" s="43" t="s">
        <v>14</v>
      </c>
      <c r="J29" s="14"/>
      <c r="K29" s="43"/>
      <c r="L29" s="43"/>
      <c r="M29" s="43"/>
      <c r="N29" s="43"/>
    </row>
    <row r="30" spans="1:14" ht="15.6">
      <c r="A30" s="13">
        <v>28</v>
      </c>
      <c r="B30" s="17" t="s">
        <v>68</v>
      </c>
      <c r="C30" s="43" t="s">
        <v>67</v>
      </c>
      <c r="D30" s="43"/>
      <c r="E30" s="43"/>
      <c r="F30" s="43"/>
      <c r="G30" s="49" t="s">
        <v>12</v>
      </c>
      <c r="H30" s="49"/>
      <c r="I30" s="43">
        <v>39</v>
      </c>
      <c r="J30" s="43" t="s">
        <v>24</v>
      </c>
      <c r="K30" s="43"/>
      <c r="L30" s="43"/>
      <c r="M30" s="43"/>
      <c r="N30" s="43"/>
    </row>
    <row r="31" spans="1:14" ht="16.2" thickBot="1">
      <c r="A31" s="5"/>
      <c r="B31" s="43"/>
      <c r="C31" s="43"/>
      <c r="D31" s="43"/>
      <c r="E31" s="43"/>
      <c r="F31" s="43"/>
      <c r="G31" s="43"/>
      <c r="H31" s="43"/>
      <c r="I31" s="43"/>
      <c r="J31" s="11"/>
      <c r="K31" s="43"/>
      <c r="L31" s="43"/>
      <c r="M31" s="43"/>
      <c r="N31" s="43"/>
    </row>
    <row r="32" spans="1:14" ht="15" customHeight="1" thickBot="1">
      <c r="A32" s="41" t="s">
        <v>4</v>
      </c>
      <c r="B32" s="50" t="s">
        <v>6</v>
      </c>
      <c r="C32" s="52" t="s">
        <v>7</v>
      </c>
      <c r="D32" s="53"/>
      <c r="E32" s="53"/>
      <c r="F32" s="53"/>
      <c r="G32" s="53"/>
      <c r="H32" s="53"/>
      <c r="I32" s="53"/>
      <c r="J32" s="53"/>
      <c r="K32" s="53"/>
      <c r="L32" s="53"/>
      <c r="M32" s="56"/>
      <c r="N32" s="43"/>
    </row>
    <row r="33" spans="1:14" ht="47.4" thickBot="1">
      <c r="A33" s="42" t="s">
        <v>5</v>
      </c>
      <c r="B33" s="51"/>
      <c r="C33" s="7" t="s">
        <v>15</v>
      </c>
      <c r="D33" s="7" t="s">
        <v>31</v>
      </c>
      <c r="E33" s="7" t="s">
        <v>34</v>
      </c>
      <c r="F33" s="7" t="s">
        <v>16</v>
      </c>
      <c r="G33" s="7" t="s">
        <v>17</v>
      </c>
      <c r="H33" s="7" t="s">
        <v>52</v>
      </c>
      <c r="I33" s="7" t="s">
        <v>51</v>
      </c>
      <c r="J33" s="7" t="s">
        <v>50</v>
      </c>
      <c r="K33" s="7" t="s">
        <v>38</v>
      </c>
      <c r="L33" s="7" t="s">
        <v>56</v>
      </c>
      <c r="M33" s="23"/>
      <c r="N33" s="25"/>
    </row>
    <row r="34" spans="1:14" ht="63" thickBot="1">
      <c r="A34" s="42">
        <v>1</v>
      </c>
      <c r="B34" s="7" t="s">
        <v>41</v>
      </c>
      <c r="C34" s="7"/>
      <c r="D34" s="7">
        <v>125</v>
      </c>
      <c r="E34" s="7">
        <v>50</v>
      </c>
      <c r="F34" s="7"/>
      <c r="G34" s="7"/>
      <c r="H34" s="7"/>
      <c r="I34" s="7"/>
      <c r="J34" s="7"/>
      <c r="K34" s="7">
        <v>5</v>
      </c>
      <c r="L34" s="7">
        <v>10</v>
      </c>
      <c r="M34" s="23"/>
      <c r="N34" s="25"/>
    </row>
    <row r="35" spans="1:14" ht="16.2" thickBot="1">
      <c r="A35" s="8">
        <v>2</v>
      </c>
      <c r="B35" s="7" t="s">
        <v>26</v>
      </c>
      <c r="C35" s="7"/>
      <c r="D35" s="7"/>
      <c r="E35" s="7"/>
      <c r="F35" s="7"/>
      <c r="G35" s="7"/>
      <c r="H35" s="7">
        <v>175</v>
      </c>
      <c r="I35" s="7">
        <v>70</v>
      </c>
      <c r="J35" s="7">
        <v>50</v>
      </c>
      <c r="K35" s="7">
        <v>5</v>
      </c>
      <c r="L35" s="7"/>
      <c r="M35" s="23"/>
      <c r="N35" s="25"/>
    </row>
    <row r="36" spans="1:14" ht="27" thickBot="1">
      <c r="A36" s="8">
        <v>3</v>
      </c>
      <c r="B36" s="6" t="s">
        <v>33</v>
      </c>
      <c r="C36" s="7"/>
      <c r="D36" s="7"/>
      <c r="E36" s="7"/>
      <c r="F36" s="7">
        <v>1</v>
      </c>
      <c r="G36" s="7">
        <v>40</v>
      </c>
      <c r="H36" s="7"/>
      <c r="I36" s="7"/>
      <c r="J36" s="7"/>
      <c r="K36" s="7"/>
      <c r="L36" s="7"/>
      <c r="M36" s="23"/>
      <c r="N36" s="25"/>
    </row>
    <row r="37" spans="1:14" ht="16.2" thickBot="1">
      <c r="A37" s="8">
        <v>4</v>
      </c>
      <c r="B37" s="7" t="s">
        <v>15</v>
      </c>
      <c r="C37" s="7">
        <v>85</v>
      </c>
      <c r="D37" s="7"/>
      <c r="E37" s="7"/>
      <c r="F37" s="7"/>
      <c r="G37" s="7"/>
      <c r="H37" s="7"/>
      <c r="I37" s="7"/>
      <c r="J37" s="7"/>
      <c r="K37" s="7"/>
      <c r="L37" s="7"/>
      <c r="M37" s="23"/>
      <c r="N37" s="25"/>
    </row>
    <row r="38" spans="1:14" ht="16.2" thickBot="1">
      <c r="A38" s="42"/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23"/>
      <c r="N38" s="25"/>
    </row>
    <row r="39" spans="1:14" ht="16.2" thickBot="1">
      <c r="A39" s="8"/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23"/>
      <c r="N39" s="25"/>
    </row>
    <row r="40" spans="1:14" ht="16.2" thickBot="1">
      <c r="A40" s="8"/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23"/>
      <c r="N40" s="25"/>
    </row>
    <row r="41" spans="1:14" ht="16.2" thickBot="1">
      <c r="A41" s="8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23"/>
      <c r="N41" s="25"/>
    </row>
    <row r="42" spans="1:14" ht="16.2" customHeight="1" thickBot="1">
      <c r="A42" s="44" t="s">
        <v>8</v>
      </c>
      <c r="B42" s="45"/>
      <c r="C42" s="7">
        <v>85</v>
      </c>
      <c r="D42" s="7">
        <v>125</v>
      </c>
      <c r="E42" s="7">
        <v>50</v>
      </c>
      <c r="F42" s="7">
        <v>1</v>
      </c>
      <c r="G42" s="7">
        <v>40</v>
      </c>
      <c r="H42" s="7">
        <v>175</v>
      </c>
      <c r="I42" s="7">
        <v>70</v>
      </c>
      <c r="J42" s="7">
        <v>50</v>
      </c>
      <c r="K42" s="7">
        <v>10</v>
      </c>
      <c r="L42" s="7">
        <v>10</v>
      </c>
      <c r="M42" s="23"/>
      <c r="N42" s="25"/>
    </row>
    <row r="43" spans="1:14" ht="16.2" thickBot="1">
      <c r="A43" s="46" t="s">
        <v>9</v>
      </c>
      <c r="B43" s="47"/>
      <c r="C43" s="7">
        <f>I30*C42/1000</f>
        <v>3.3149999999999999</v>
      </c>
      <c r="D43" s="7">
        <f>I30*D42/1000</f>
        <v>4.875</v>
      </c>
      <c r="E43" s="7">
        <f>I30*E42/1000</f>
        <v>1.95</v>
      </c>
      <c r="F43" s="7">
        <f>I30*F42/1000</f>
        <v>3.9E-2</v>
      </c>
      <c r="G43" s="7">
        <f>I30*G42/1000</f>
        <v>1.56</v>
      </c>
      <c r="H43" s="7">
        <f>I30*H42/1000</f>
        <v>6.8250000000000002</v>
      </c>
      <c r="I43" s="7">
        <f>I30*I42/1000</f>
        <v>2.73</v>
      </c>
      <c r="J43" s="7">
        <f>I30*J42/1000</f>
        <v>1.95</v>
      </c>
      <c r="K43" s="7">
        <f>I30*K42/1000</f>
        <v>0.39</v>
      </c>
      <c r="L43" s="7">
        <f>L42*I30/1000</f>
        <v>0.39</v>
      </c>
      <c r="M43" s="23"/>
      <c r="N43" s="25"/>
    </row>
    <row r="44" spans="1:14" ht="16.2" thickBot="1">
      <c r="A44" s="44" t="s">
        <v>10</v>
      </c>
      <c r="B44" s="45"/>
      <c r="C44" s="7">
        <v>40</v>
      </c>
      <c r="D44" s="7">
        <v>46</v>
      </c>
      <c r="E44" s="7">
        <v>410</v>
      </c>
      <c r="F44" s="7">
        <v>850</v>
      </c>
      <c r="G44" s="7">
        <v>35</v>
      </c>
      <c r="H44" s="7">
        <v>30</v>
      </c>
      <c r="I44" s="7">
        <v>70</v>
      </c>
      <c r="J44" s="7">
        <v>350</v>
      </c>
      <c r="K44" s="7">
        <v>10</v>
      </c>
      <c r="L44" s="7">
        <v>130</v>
      </c>
      <c r="M44" s="23"/>
      <c r="N44" s="25"/>
    </row>
    <row r="45" spans="1:14" ht="16.2" customHeight="1" thickBot="1">
      <c r="A45" s="44" t="s">
        <v>11</v>
      </c>
      <c r="B45" s="45"/>
      <c r="C45" s="7">
        <f>C43*C44</f>
        <v>132.6</v>
      </c>
      <c r="D45" s="7">
        <f t="shared" ref="D45:J45" si="1">D43*D44</f>
        <v>224.25</v>
      </c>
      <c r="E45" s="7">
        <f t="shared" si="1"/>
        <v>799.5</v>
      </c>
      <c r="F45" s="7">
        <f t="shared" si="1"/>
        <v>33.15</v>
      </c>
      <c r="G45" s="7">
        <f t="shared" si="1"/>
        <v>54.6</v>
      </c>
      <c r="H45" s="7">
        <f t="shared" si="1"/>
        <v>204.75</v>
      </c>
      <c r="I45" s="7">
        <f t="shared" si="1"/>
        <v>191.1</v>
      </c>
      <c r="J45" s="7">
        <f t="shared" si="1"/>
        <v>682.5</v>
      </c>
      <c r="K45" s="7">
        <f>K43*K44</f>
        <v>3.9000000000000004</v>
      </c>
      <c r="L45" s="7">
        <f>L43*L44</f>
        <v>50.7</v>
      </c>
      <c r="M45" s="28">
        <f>SUM(C45:L45)</f>
        <v>2377.0499999999997</v>
      </c>
      <c r="N45" s="29">
        <f>SUM(M45)</f>
        <v>2377.0499999999997</v>
      </c>
    </row>
  </sheetData>
  <mergeCells count="19">
    <mergeCell ref="J4:K4"/>
    <mergeCell ref="H5:K5"/>
    <mergeCell ref="G8:H8"/>
    <mergeCell ref="B10:B11"/>
    <mergeCell ref="C10:M10"/>
    <mergeCell ref="A20:B20"/>
    <mergeCell ref="A21:B21"/>
    <mergeCell ref="A22:B22"/>
    <mergeCell ref="A23:B23"/>
    <mergeCell ref="H27:K27"/>
    <mergeCell ref="H25:K25"/>
    <mergeCell ref="I26:K26"/>
    <mergeCell ref="A42:B42"/>
    <mergeCell ref="A43:B43"/>
    <mergeCell ref="A44:B44"/>
    <mergeCell ref="A45:B45"/>
    <mergeCell ref="G30:H30"/>
    <mergeCell ref="B32:B33"/>
    <mergeCell ref="C32:M32"/>
  </mergeCells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7"/>
  <sheetViews>
    <sheetView tabSelected="1" topLeftCell="A16" workbookViewId="0">
      <selection activeCell="F32" sqref="F32"/>
    </sheetView>
  </sheetViews>
  <sheetFormatPr defaultRowHeight="14.4"/>
  <sheetData>
    <row r="1" spans="1:14">
      <c r="A1" s="40"/>
    </row>
    <row r="2" spans="1:14">
      <c r="A2" s="40"/>
    </row>
    <row r="3" spans="1:14" ht="15.6">
      <c r="A3" s="9"/>
      <c r="B3" s="10" t="s">
        <v>60</v>
      </c>
      <c r="C3" s="43"/>
      <c r="D3" s="43"/>
      <c r="E3" s="43"/>
      <c r="F3" s="43"/>
      <c r="G3" s="43"/>
      <c r="H3" s="43"/>
      <c r="I3" s="43" t="s">
        <v>18</v>
      </c>
      <c r="J3" s="43"/>
      <c r="K3" s="43"/>
      <c r="L3" s="43"/>
      <c r="M3" s="43"/>
      <c r="N3" s="43"/>
    </row>
    <row r="4" spans="1:14">
      <c r="A4" s="2" t="s">
        <v>0</v>
      </c>
      <c r="B4" s="43"/>
      <c r="C4" s="43"/>
      <c r="D4" s="43"/>
      <c r="E4" s="43"/>
      <c r="F4" s="43"/>
      <c r="G4" s="43"/>
      <c r="H4" s="43"/>
      <c r="I4" s="43"/>
      <c r="J4" s="57" t="s">
        <v>64</v>
      </c>
      <c r="K4" s="57"/>
      <c r="L4" s="57"/>
      <c r="M4" s="43"/>
      <c r="N4" s="43"/>
    </row>
    <row r="5" spans="1:14">
      <c r="A5" s="2" t="s">
        <v>1</v>
      </c>
      <c r="B5" s="43"/>
      <c r="C5" s="43"/>
      <c r="D5" s="43"/>
      <c r="E5" s="43"/>
      <c r="F5" s="43"/>
      <c r="G5" s="43"/>
      <c r="H5" s="55"/>
      <c r="I5" s="49"/>
      <c r="J5" s="49"/>
      <c r="K5" s="49"/>
      <c r="L5" s="43"/>
      <c r="M5" s="43"/>
      <c r="N5" s="43"/>
    </row>
    <row r="6" spans="1:14" ht="15.6">
      <c r="A6" s="3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6">
      <c r="A7" s="4" t="s">
        <v>3</v>
      </c>
      <c r="B7" s="43"/>
      <c r="C7" s="43"/>
      <c r="D7" s="43"/>
      <c r="E7" s="43"/>
      <c r="F7" s="43"/>
      <c r="G7" s="43"/>
      <c r="H7" s="14">
        <v>1</v>
      </c>
      <c r="I7" s="43" t="s">
        <v>14</v>
      </c>
      <c r="J7" s="14"/>
      <c r="K7" s="43"/>
      <c r="L7" s="43"/>
      <c r="M7" s="43"/>
      <c r="N7" s="43"/>
    </row>
    <row r="8" spans="1:14" ht="15" customHeight="1">
      <c r="A8" s="13">
        <v>29</v>
      </c>
      <c r="B8" s="17" t="s">
        <v>68</v>
      </c>
      <c r="C8" s="43" t="s">
        <v>67</v>
      </c>
      <c r="D8" s="43"/>
      <c r="E8" s="43"/>
      <c r="F8" s="43"/>
      <c r="G8" s="49" t="s">
        <v>12</v>
      </c>
      <c r="H8" s="49"/>
      <c r="I8" s="43">
        <v>42</v>
      </c>
      <c r="J8" s="43" t="s">
        <v>24</v>
      </c>
      <c r="K8" s="43"/>
      <c r="L8" s="43"/>
      <c r="M8" s="43"/>
      <c r="N8" s="43"/>
    </row>
    <row r="9" spans="1:14" ht="16.2" thickBot="1">
      <c r="A9" s="5"/>
      <c r="B9" s="43"/>
      <c r="C9" s="43"/>
      <c r="D9" s="43"/>
      <c r="E9" s="43"/>
      <c r="F9" s="43"/>
      <c r="G9" s="43"/>
      <c r="H9" s="43"/>
      <c r="I9" s="58" t="s">
        <v>22</v>
      </c>
      <c r="J9" s="11"/>
      <c r="K9" s="43"/>
      <c r="L9" s="43"/>
      <c r="M9" s="43"/>
      <c r="N9" s="43"/>
    </row>
    <row r="10" spans="1:14" ht="15" thickBot="1">
      <c r="A10" s="41" t="s">
        <v>4</v>
      </c>
      <c r="B10" s="50" t="s">
        <v>6</v>
      </c>
      <c r="C10" s="52" t="s">
        <v>7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25"/>
    </row>
    <row r="11" spans="1:14" ht="31.8" thickBot="1">
      <c r="A11" s="42" t="s">
        <v>5</v>
      </c>
      <c r="B11" s="51"/>
      <c r="C11" s="7" t="s">
        <v>15</v>
      </c>
      <c r="D11" s="7" t="s">
        <v>30</v>
      </c>
      <c r="E11" s="7" t="s">
        <v>28</v>
      </c>
      <c r="F11" s="7" t="s">
        <v>31</v>
      </c>
      <c r="G11" s="7" t="s">
        <v>17</v>
      </c>
      <c r="H11" s="7" t="s">
        <v>32</v>
      </c>
      <c r="I11" s="7" t="s">
        <v>44</v>
      </c>
      <c r="J11" s="7" t="s">
        <v>45</v>
      </c>
      <c r="K11" s="7" t="s">
        <v>46</v>
      </c>
      <c r="L11" s="7" t="s">
        <v>39</v>
      </c>
      <c r="M11" s="23" t="s">
        <v>55</v>
      </c>
      <c r="N11" s="25"/>
    </row>
    <row r="12" spans="1:14" ht="63" thickBot="1">
      <c r="A12" s="42">
        <v>1</v>
      </c>
      <c r="B12" s="7" t="s">
        <v>61</v>
      </c>
      <c r="C12" s="7"/>
      <c r="D12" s="7">
        <v>250</v>
      </c>
      <c r="E12" s="7">
        <v>70</v>
      </c>
      <c r="F12" s="7">
        <v>50</v>
      </c>
      <c r="G12" s="7"/>
      <c r="H12" s="7"/>
      <c r="I12" s="7"/>
      <c r="J12" s="7">
        <v>50</v>
      </c>
      <c r="K12" s="7">
        <v>60</v>
      </c>
      <c r="L12" s="7">
        <v>5</v>
      </c>
      <c r="M12" s="23">
        <v>10</v>
      </c>
      <c r="N12" s="25"/>
    </row>
    <row r="13" spans="1:14" ht="16.2" thickBot="1">
      <c r="A13" s="8">
        <v>2</v>
      </c>
      <c r="B13" s="7" t="s">
        <v>26</v>
      </c>
      <c r="C13" s="7"/>
      <c r="D13" s="7"/>
      <c r="E13" s="7"/>
      <c r="F13" s="7"/>
      <c r="G13" s="7"/>
      <c r="H13" s="7"/>
      <c r="I13" s="7">
        <v>180</v>
      </c>
      <c r="J13" s="7">
        <v>50</v>
      </c>
      <c r="K13" s="7">
        <v>50</v>
      </c>
      <c r="L13" s="7">
        <v>5</v>
      </c>
      <c r="M13" s="23"/>
      <c r="N13" s="25"/>
    </row>
    <row r="14" spans="1:14" ht="16.2" thickBot="1">
      <c r="A14" s="8">
        <v>3</v>
      </c>
      <c r="B14" s="6" t="s">
        <v>57</v>
      </c>
      <c r="C14" s="7"/>
      <c r="D14" s="7"/>
      <c r="E14" s="7"/>
      <c r="F14" s="7"/>
      <c r="G14" s="7">
        <v>30</v>
      </c>
      <c r="H14" s="7">
        <v>50</v>
      </c>
      <c r="I14" s="7"/>
      <c r="J14" s="7"/>
      <c r="K14" s="7"/>
      <c r="L14" s="7"/>
      <c r="M14" s="23"/>
      <c r="N14" s="25"/>
    </row>
    <row r="15" spans="1:14" ht="16.2" thickBot="1">
      <c r="A15" s="8">
        <v>4</v>
      </c>
      <c r="B15" s="7" t="s">
        <v>15</v>
      </c>
      <c r="C15" s="7">
        <v>85</v>
      </c>
      <c r="D15" s="7"/>
      <c r="E15" s="7"/>
      <c r="F15" s="7"/>
      <c r="G15" s="7"/>
      <c r="H15" s="7"/>
      <c r="I15" s="7"/>
      <c r="J15" s="7"/>
      <c r="K15" s="7"/>
      <c r="L15" s="7"/>
      <c r="M15" s="23"/>
      <c r="N15" s="25"/>
    </row>
    <row r="16" spans="1:14" ht="16.2" thickBot="1">
      <c r="A16" s="42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23"/>
      <c r="N16" s="25"/>
    </row>
    <row r="17" spans="1:14" ht="16.2" thickBot="1">
      <c r="A17" s="8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23"/>
      <c r="N17" s="25"/>
    </row>
    <row r="18" spans="1:14" ht="16.2" customHeight="1" thickBot="1">
      <c r="A18" s="8"/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23"/>
      <c r="N18" s="25"/>
    </row>
    <row r="19" spans="1:14" ht="16.2" thickBot="1">
      <c r="A19" s="8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23"/>
      <c r="N19" s="25"/>
    </row>
    <row r="20" spans="1:14" ht="16.2" thickBot="1">
      <c r="A20" s="44" t="s">
        <v>8</v>
      </c>
      <c r="B20" s="45"/>
      <c r="C20" s="7">
        <v>85</v>
      </c>
      <c r="D20" s="7">
        <v>250</v>
      </c>
      <c r="E20" s="7">
        <v>70</v>
      </c>
      <c r="F20" s="7">
        <v>50</v>
      </c>
      <c r="G20" s="7">
        <v>30</v>
      </c>
      <c r="H20" s="7">
        <v>50</v>
      </c>
      <c r="I20" s="7">
        <v>180</v>
      </c>
      <c r="J20" s="7">
        <v>100</v>
      </c>
      <c r="K20" s="7">
        <v>110</v>
      </c>
      <c r="L20" s="7">
        <v>10</v>
      </c>
      <c r="M20" s="23">
        <v>10</v>
      </c>
      <c r="N20" s="25"/>
    </row>
    <row r="21" spans="1:14" ht="16.2" customHeight="1" thickBot="1">
      <c r="A21" s="46" t="s">
        <v>9</v>
      </c>
      <c r="B21" s="47"/>
      <c r="C21" s="7">
        <f>I8*C20/1000</f>
        <v>3.57</v>
      </c>
      <c r="D21" s="7">
        <f>I8*D20/1000</f>
        <v>10.5</v>
      </c>
      <c r="E21" s="7">
        <f>I8*E20/1000</f>
        <v>2.94</v>
      </c>
      <c r="F21" s="7">
        <f>I8*F20/1000</f>
        <v>2.1</v>
      </c>
      <c r="G21" s="7">
        <f>I8*G20/1000</f>
        <v>1.26</v>
      </c>
      <c r="H21" s="7">
        <f>I8*H20/1000</f>
        <v>2.1</v>
      </c>
      <c r="I21" s="7">
        <f>I8*I20/1000</f>
        <v>7.56</v>
      </c>
      <c r="J21" s="7">
        <f>I8*J20/1000</f>
        <v>4.2</v>
      </c>
      <c r="K21" s="7">
        <f>I8*K20/1000</f>
        <v>4.62</v>
      </c>
      <c r="L21" s="7">
        <f>SUM(L20*I8/1000)</f>
        <v>0.42</v>
      </c>
      <c r="M21" s="23">
        <f>L20*I8/1000</f>
        <v>0.42</v>
      </c>
      <c r="N21" s="25"/>
    </row>
    <row r="22" spans="1:14" ht="16.2" thickBot="1">
      <c r="A22" s="44" t="s">
        <v>10</v>
      </c>
      <c r="B22" s="45"/>
      <c r="C22" s="7">
        <v>40</v>
      </c>
      <c r="D22" s="7">
        <v>35</v>
      </c>
      <c r="E22" s="7">
        <v>300</v>
      </c>
      <c r="F22" s="7">
        <v>46</v>
      </c>
      <c r="G22" s="7">
        <v>45</v>
      </c>
      <c r="H22" s="7">
        <v>200</v>
      </c>
      <c r="I22" s="7">
        <v>30</v>
      </c>
      <c r="J22" s="7">
        <v>40</v>
      </c>
      <c r="K22" s="7">
        <v>30</v>
      </c>
      <c r="L22" s="7">
        <v>10</v>
      </c>
      <c r="M22" s="23">
        <v>130</v>
      </c>
      <c r="N22" s="25"/>
    </row>
    <row r="23" spans="1:14" ht="16.2" thickBot="1">
      <c r="A23" s="44" t="s">
        <v>11</v>
      </c>
      <c r="B23" s="45"/>
      <c r="C23" s="12">
        <f>C21*C22</f>
        <v>142.79999999999998</v>
      </c>
      <c r="D23" s="12">
        <f>D21*D22</f>
        <v>367.5</v>
      </c>
      <c r="E23" s="30">
        <f t="shared" ref="E23:J23" si="0">E21*E22</f>
        <v>882</v>
      </c>
      <c r="F23" s="30">
        <f t="shared" si="0"/>
        <v>96.600000000000009</v>
      </c>
      <c r="G23" s="12">
        <f t="shared" si="0"/>
        <v>56.7</v>
      </c>
      <c r="H23" s="30">
        <f t="shared" si="0"/>
        <v>420</v>
      </c>
      <c r="I23" s="12">
        <f t="shared" si="0"/>
        <v>226.79999999999998</v>
      </c>
      <c r="J23" s="30">
        <f t="shared" si="0"/>
        <v>168</v>
      </c>
      <c r="K23" s="12">
        <f>K21*K22</f>
        <v>138.6</v>
      </c>
      <c r="L23" s="12">
        <f>L21*L22</f>
        <v>4.2</v>
      </c>
      <c r="M23" s="24">
        <f>M21*M22</f>
        <v>54.6</v>
      </c>
      <c r="N23" s="25">
        <f>SUM(C23:M23)</f>
        <v>2557.7999999999997</v>
      </c>
    </row>
    <row r="24" spans="1:14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1:14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spans="1:14" ht="15.6">
      <c r="A27" s="9"/>
      <c r="B27" s="10" t="s">
        <v>60</v>
      </c>
      <c r="C27" s="43"/>
      <c r="D27" s="43"/>
      <c r="E27" s="43"/>
      <c r="F27" s="43"/>
      <c r="G27" s="43"/>
      <c r="H27" s="43"/>
      <c r="I27" s="43" t="s">
        <v>18</v>
      </c>
      <c r="J27" s="43"/>
      <c r="K27" s="43"/>
      <c r="L27" s="43"/>
      <c r="M27" s="43"/>
      <c r="N27" s="43"/>
    </row>
    <row r="28" spans="1:14">
      <c r="A28" s="2" t="s">
        <v>0</v>
      </c>
      <c r="B28" s="43"/>
      <c r="C28" s="43"/>
      <c r="D28" s="43"/>
      <c r="E28" s="43"/>
      <c r="F28" s="43"/>
      <c r="G28" s="43"/>
      <c r="H28" s="43"/>
      <c r="I28" s="43"/>
      <c r="J28" s="43"/>
      <c r="K28" s="43" t="s">
        <v>63</v>
      </c>
      <c r="L28" s="43"/>
      <c r="M28" s="43"/>
      <c r="N28" s="43"/>
    </row>
    <row r="29" spans="1:14">
      <c r="A29" s="2" t="s">
        <v>1</v>
      </c>
      <c r="B29" s="43"/>
      <c r="C29" s="43"/>
      <c r="D29" s="43"/>
      <c r="E29" s="43"/>
      <c r="F29" s="43"/>
      <c r="G29" s="43"/>
      <c r="H29" s="55"/>
      <c r="I29" s="49"/>
      <c r="J29" s="49"/>
      <c r="K29" s="49"/>
      <c r="L29" s="43"/>
      <c r="M29" s="43"/>
      <c r="N29" s="43"/>
    </row>
    <row r="30" spans="1:14" ht="15.6">
      <c r="A30" s="3" t="s">
        <v>2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4" ht="15.6">
      <c r="A31" s="4" t="s">
        <v>3</v>
      </c>
      <c r="B31" s="43"/>
      <c r="C31" s="43"/>
      <c r="D31" s="43"/>
      <c r="E31" s="43"/>
      <c r="F31" s="43"/>
      <c r="G31" s="43"/>
      <c r="H31" s="14">
        <v>1</v>
      </c>
      <c r="I31" s="43" t="s">
        <v>14</v>
      </c>
      <c r="J31" s="14"/>
      <c r="K31" s="43"/>
      <c r="L31" s="43"/>
      <c r="M31" s="43"/>
      <c r="N31" s="43"/>
    </row>
    <row r="32" spans="1:14" ht="15" customHeight="1">
      <c r="A32" s="13">
        <v>30</v>
      </c>
      <c r="B32" s="17" t="s">
        <v>68</v>
      </c>
      <c r="C32" s="43" t="s">
        <v>67</v>
      </c>
      <c r="D32" s="43"/>
      <c r="E32" s="43"/>
      <c r="F32" s="43"/>
      <c r="G32" s="49" t="s">
        <v>12</v>
      </c>
      <c r="H32" s="49"/>
      <c r="I32" s="43">
        <v>26</v>
      </c>
      <c r="J32" s="43" t="s">
        <v>24</v>
      </c>
      <c r="K32" s="43"/>
      <c r="L32" s="43"/>
      <c r="M32" s="43"/>
      <c r="N32" s="43"/>
    </row>
    <row r="33" spans="1:14" ht="16.2" thickBot="1">
      <c r="A33" s="5"/>
      <c r="B33" s="43"/>
      <c r="C33" s="43"/>
      <c r="D33" s="43"/>
      <c r="E33" s="43"/>
      <c r="F33" s="43"/>
      <c r="G33" s="43"/>
      <c r="H33" s="43"/>
      <c r="I33" s="58" t="s">
        <v>22</v>
      </c>
      <c r="J33" s="11"/>
      <c r="K33" s="43"/>
      <c r="L33" s="43"/>
      <c r="M33" s="43"/>
      <c r="N33" s="43"/>
    </row>
    <row r="34" spans="1:14" ht="15" thickBot="1">
      <c r="A34" s="41" t="s">
        <v>4</v>
      </c>
      <c r="B34" s="50" t="s">
        <v>6</v>
      </c>
      <c r="C34" s="52" t="s">
        <v>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25"/>
    </row>
    <row r="35" spans="1:14" ht="31.8" thickBot="1">
      <c r="A35" s="42" t="s">
        <v>5</v>
      </c>
      <c r="B35" s="51"/>
      <c r="C35" s="7" t="s">
        <v>15</v>
      </c>
      <c r="D35" s="7" t="s">
        <v>30</v>
      </c>
      <c r="E35" s="7" t="s">
        <v>28</v>
      </c>
      <c r="F35" s="7" t="s">
        <v>31</v>
      </c>
      <c r="G35" s="7" t="s">
        <v>17</v>
      </c>
      <c r="H35" s="7" t="s">
        <v>32</v>
      </c>
      <c r="I35" s="7" t="s">
        <v>44</v>
      </c>
      <c r="J35" s="7" t="s">
        <v>45</v>
      </c>
      <c r="K35" s="7" t="s">
        <v>46</v>
      </c>
      <c r="L35" s="7" t="s">
        <v>39</v>
      </c>
      <c r="M35" s="23" t="s">
        <v>55</v>
      </c>
      <c r="N35" s="25"/>
    </row>
    <row r="36" spans="1:14" ht="63" thickBot="1">
      <c r="A36" s="42">
        <v>1</v>
      </c>
      <c r="B36" s="7" t="s">
        <v>62</v>
      </c>
      <c r="C36" s="7"/>
      <c r="D36" s="7">
        <v>250</v>
      </c>
      <c r="E36" s="7">
        <v>70</v>
      </c>
      <c r="F36" s="7">
        <v>50</v>
      </c>
      <c r="G36" s="7"/>
      <c r="H36" s="7"/>
      <c r="I36" s="7"/>
      <c r="J36" s="7">
        <v>50</v>
      </c>
      <c r="K36" s="7">
        <v>60</v>
      </c>
      <c r="L36" s="7">
        <v>5</v>
      </c>
      <c r="M36" s="23">
        <v>10</v>
      </c>
      <c r="N36" s="25"/>
    </row>
    <row r="37" spans="1:14" ht="16.2" thickBot="1">
      <c r="A37" s="8">
        <v>2</v>
      </c>
      <c r="B37" s="7" t="s">
        <v>26</v>
      </c>
      <c r="C37" s="7"/>
      <c r="D37" s="7"/>
      <c r="E37" s="7"/>
      <c r="F37" s="7"/>
      <c r="G37" s="7"/>
      <c r="H37" s="7"/>
      <c r="I37" s="7">
        <v>180</v>
      </c>
      <c r="J37" s="7">
        <v>50</v>
      </c>
      <c r="K37" s="7">
        <v>50</v>
      </c>
      <c r="L37" s="7">
        <v>5</v>
      </c>
      <c r="M37" s="23"/>
      <c r="N37" s="25"/>
    </row>
    <row r="38" spans="1:14" ht="16.2" thickBot="1">
      <c r="A38" s="8">
        <v>3</v>
      </c>
      <c r="B38" s="6" t="s">
        <v>57</v>
      </c>
      <c r="C38" s="7"/>
      <c r="D38" s="7"/>
      <c r="E38" s="7"/>
      <c r="F38" s="7"/>
      <c r="G38" s="7">
        <v>30</v>
      </c>
      <c r="H38" s="7">
        <v>50</v>
      </c>
      <c r="I38" s="7"/>
      <c r="J38" s="7"/>
      <c r="K38" s="7"/>
      <c r="L38" s="7"/>
      <c r="M38" s="23"/>
      <c r="N38" s="25"/>
    </row>
    <row r="39" spans="1:14" ht="16.2" thickBot="1">
      <c r="A39" s="8">
        <v>4</v>
      </c>
      <c r="B39" s="7" t="s">
        <v>15</v>
      </c>
      <c r="C39" s="7">
        <v>85</v>
      </c>
      <c r="D39" s="7"/>
      <c r="E39" s="7"/>
      <c r="F39" s="7"/>
      <c r="G39" s="7"/>
      <c r="H39" s="7"/>
      <c r="I39" s="7"/>
      <c r="J39" s="7"/>
      <c r="K39" s="7"/>
      <c r="L39" s="7"/>
      <c r="M39" s="23"/>
      <c r="N39" s="25"/>
    </row>
    <row r="40" spans="1:14" ht="16.2" thickBot="1">
      <c r="A40" s="42"/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23"/>
      <c r="N40" s="25"/>
    </row>
    <row r="41" spans="1:14" ht="16.2" thickBot="1">
      <c r="A41" s="8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23"/>
      <c r="N41" s="25"/>
    </row>
    <row r="42" spans="1:14" ht="16.2" customHeight="1" thickBot="1">
      <c r="A42" s="8"/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23"/>
      <c r="N42" s="25"/>
    </row>
    <row r="43" spans="1:14" ht="16.2" thickBot="1">
      <c r="A43" s="8"/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23"/>
      <c r="N43" s="25"/>
    </row>
    <row r="44" spans="1:14" ht="16.2" thickBot="1">
      <c r="A44" s="44" t="s">
        <v>8</v>
      </c>
      <c r="B44" s="45"/>
      <c r="C44" s="7">
        <v>85</v>
      </c>
      <c r="D44" s="7">
        <v>250</v>
      </c>
      <c r="E44" s="7">
        <v>70</v>
      </c>
      <c r="F44" s="7">
        <v>50</v>
      </c>
      <c r="G44" s="7">
        <v>30</v>
      </c>
      <c r="H44" s="7">
        <v>50</v>
      </c>
      <c r="I44" s="7">
        <v>180</v>
      </c>
      <c r="J44" s="7">
        <v>100</v>
      </c>
      <c r="K44" s="7">
        <v>110</v>
      </c>
      <c r="L44" s="7">
        <v>10</v>
      </c>
      <c r="M44" s="23">
        <v>10</v>
      </c>
      <c r="N44" s="25"/>
    </row>
    <row r="45" spans="1:14" ht="16.2" customHeight="1" thickBot="1">
      <c r="A45" s="46" t="s">
        <v>9</v>
      </c>
      <c r="B45" s="47"/>
      <c r="C45" s="7">
        <f>I32*C44/1000</f>
        <v>2.21</v>
      </c>
      <c r="D45" s="7">
        <f>I32*D44/1000</f>
        <v>6.5</v>
      </c>
      <c r="E45" s="7">
        <f>I32*E44/1000</f>
        <v>1.82</v>
      </c>
      <c r="F45" s="7">
        <f>I32*F44/1000</f>
        <v>1.3</v>
      </c>
      <c r="G45" s="7">
        <f>I32*G44/1000</f>
        <v>0.78</v>
      </c>
      <c r="H45" s="7">
        <f>I32*H44/1000</f>
        <v>1.3</v>
      </c>
      <c r="I45" s="7">
        <f>I32*I44/1000</f>
        <v>4.68</v>
      </c>
      <c r="J45" s="7">
        <f>I32*J44/1000</f>
        <v>2.6</v>
      </c>
      <c r="K45" s="7">
        <f>I32*K44/1000</f>
        <v>2.86</v>
      </c>
      <c r="L45" s="7">
        <f>SUM(L44*I32/1000)</f>
        <v>0.26</v>
      </c>
      <c r="M45" s="23">
        <f>L44*I32/1000</f>
        <v>0.26</v>
      </c>
      <c r="N45" s="25"/>
    </row>
    <row r="46" spans="1:14" ht="16.2" thickBot="1">
      <c r="A46" s="44" t="s">
        <v>10</v>
      </c>
      <c r="B46" s="45"/>
      <c r="C46" s="7">
        <v>40</v>
      </c>
      <c r="D46" s="7">
        <v>35</v>
      </c>
      <c r="E46" s="7">
        <v>300</v>
      </c>
      <c r="F46" s="7">
        <v>46</v>
      </c>
      <c r="G46" s="7">
        <v>45</v>
      </c>
      <c r="H46" s="7">
        <v>200</v>
      </c>
      <c r="I46" s="7">
        <v>30</v>
      </c>
      <c r="J46" s="7">
        <v>40</v>
      </c>
      <c r="K46" s="7">
        <v>30</v>
      </c>
      <c r="L46" s="7">
        <v>10</v>
      </c>
      <c r="M46" s="23">
        <v>130</v>
      </c>
      <c r="N46" s="25"/>
    </row>
    <row r="47" spans="1:14" ht="16.2" thickBot="1">
      <c r="A47" s="44" t="s">
        <v>11</v>
      </c>
      <c r="B47" s="45"/>
      <c r="C47" s="12">
        <f>C45*C46</f>
        <v>88.4</v>
      </c>
      <c r="D47" s="12">
        <f>D45*D46</f>
        <v>227.5</v>
      </c>
      <c r="E47" s="30">
        <f t="shared" ref="E47:J47" si="1">E45*E46</f>
        <v>546</v>
      </c>
      <c r="F47" s="30">
        <f t="shared" si="1"/>
        <v>59.800000000000004</v>
      </c>
      <c r="G47" s="12">
        <f t="shared" si="1"/>
        <v>35.1</v>
      </c>
      <c r="H47" s="30">
        <f t="shared" si="1"/>
        <v>260</v>
      </c>
      <c r="I47" s="12">
        <f t="shared" si="1"/>
        <v>140.39999999999998</v>
      </c>
      <c r="J47" s="30">
        <f t="shared" si="1"/>
        <v>104</v>
      </c>
      <c r="K47" s="12">
        <f>K45*K46</f>
        <v>85.8</v>
      </c>
      <c r="L47" s="12">
        <f>L45*L46</f>
        <v>2.6</v>
      </c>
      <c r="M47" s="24">
        <f>M45*M46</f>
        <v>33.800000000000004</v>
      </c>
      <c r="N47" s="25">
        <f>SUM(C47:M47)</f>
        <v>1583.3999999999996</v>
      </c>
    </row>
  </sheetData>
  <mergeCells count="17">
    <mergeCell ref="H29:K29"/>
    <mergeCell ref="A20:B20"/>
    <mergeCell ref="A21:B21"/>
    <mergeCell ref="A22:B22"/>
    <mergeCell ref="A23:B23"/>
    <mergeCell ref="J4:L4"/>
    <mergeCell ref="H5:K5"/>
    <mergeCell ref="G8:H8"/>
    <mergeCell ref="B10:B11"/>
    <mergeCell ref="C10:M10"/>
    <mergeCell ref="G32:H32"/>
    <mergeCell ref="B34:B35"/>
    <mergeCell ref="C34:M34"/>
    <mergeCell ref="A46:B46"/>
    <mergeCell ref="A47:B47"/>
    <mergeCell ref="A44:B44"/>
    <mergeCell ref="A45:B4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Магомедов Муртазали</dc:creator>
  <cp:lastModifiedBy>tochk</cp:lastModifiedBy>
  <cp:lastPrinted>2023-01-10T09:44:13Z</cp:lastPrinted>
  <dcterms:created xsi:type="dcterms:W3CDTF">2017-11-21T11:57:25Z</dcterms:created>
  <dcterms:modified xsi:type="dcterms:W3CDTF">2023-09-18T15:58:58Z</dcterms:modified>
</cp:coreProperties>
</file>